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<sst xmlns="http://schemas.openxmlformats.org/spreadsheetml/2006/main" uniqueCount="122">
  <si>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</si>
  <si>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</si>
  <si>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</si>
  <si>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</si>
  <si>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</si>
  <si>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</si>
  <si>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</si>
  <si>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</si>
  <si>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</si>
  <si>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</si>
  <si>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</si>
  <si>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Насосно-смесительные узлы и клапана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</si>
  <si>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</si>
  <si>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</si>
  <si>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</si>
  <si>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</si>
  <si>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</si>
  <si>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6 914.88 руб.</t>
  </si>
  <si>
    <t>шт</t>
  </si>
  <si>
    <t>STP-310002</t>
  </si>
  <si>
    <t>HS113</t>
  </si>
  <si>
    <t>Насосно-смес узел VR COMBI с термоголовкой без насоса монтаж длина 180мм (1/5шт)</t>
  </si>
  <si>
    <t>19 686.24 руб.</t>
  </si>
  <si>
    <t>STP-310010</t>
  </si>
  <si>
    <t>VR204-F</t>
  </si>
  <si>
    <t>Насосно-смес узел VR  с термосмес кл. 35"-60" монтаж длина 130-180мм (1/10шт)</t>
  </si>
  <si>
    <t>8 881.74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</si>
  <si>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</si>
  <si>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</si>
  <si>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</si>
  <si>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11 984.91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</si>
  <si>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</si>
  <si>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</si>
  <si>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</si>
  <si>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12 644.94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</si>
  <si>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</si>
  <si>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</si>
  <si>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</si>
  <si>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11 391.03 руб.</t>
  </si>
  <si>
    <t>STP-310014</t>
  </si>
  <si>
    <t>VR200</t>
  </si>
  <si>
    <t>Насосно-смес узел VR для ТП с термосмес клапан 35-60*С монтаж длина 130-180мм(1/10шт)</t>
  </si>
  <si>
    <t>8 262.87 руб.</t>
  </si>
  <si>
    <t>STP-310016</t>
  </si>
  <si>
    <t>VR200-A</t>
  </si>
  <si>
    <t>Насосно-смес узел VR для ТП с термосмес клапан 20-45*С монтаж длина 130-180мм(1/10шт)</t>
  </si>
  <si>
    <t>8 690.64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</si>
  <si>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</si>
  <si>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</si>
  <si>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</si>
  <si>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</si>
  <si>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</si>
  <si>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</si>
  <si>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6 595.89 руб.</t>
  </si>
  <si>
    <t>VER-000279</t>
  </si>
  <si>
    <t>VR225</t>
  </si>
  <si>
    <t>Насосно-смесительный узел с 4-х ходовым термостатическим клапаном"ViEiR"(5/1шт)</t>
  </si>
  <si>
    <t>11 698.26 руб.</t>
  </si>
  <si>
    <t>VER-000280</t>
  </si>
  <si>
    <t>VR226</t>
  </si>
  <si>
    <t>Насосно-смесительный узел с 4-х ходовым термостатическим клапаном"ViEiR"(10/1шт)</t>
  </si>
  <si>
    <t>8 849.40 руб.</t>
  </si>
  <si>
    <t>VER-000435</t>
  </si>
  <si>
    <t>VR240</t>
  </si>
  <si>
    <t>Насосно-смесительный узел для теплого пола"  "ViEiR"((5/1шт) (аналог VR207)</t>
  </si>
  <si>
    <t>12 646.41 руб.</t>
  </si>
  <si>
    <t>VER-001221</t>
  </si>
  <si>
    <t>VR232</t>
  </si>
  <si>
    <t>Насосно-смесительный узел для теплого пола (10/1шт)</t>
  </si>
  <si>
    <t>5 609.52 руб.</t>
  </si>
  <si>
    <t>VER-001396</t>
  </si>
  <si>
    <t>VR253</t>
  </si>
  <si>
    <t>Насосно-смесительный узел для теплого пола СО СМЕЩЕНИЕМ (с эксцентриком) 1" (8/1шт)</t>
  </si>
  <si>
    <t>7 178.01 руб.</t>
  </si>
  <si>
    <t>VER-001755</t>
  </si>
  <si>
    <t>VR240RG</t>
  </si>
  <si>
    <t>Насосно-смесительный узел для теплого пола 1" (4/1шт)</t>
  </si>
  <si>
    <t>10 570.77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</si>
  <si>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</si>
  <si>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</si>
  <si>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</si>
  <si>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</si>
  <si>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3 234.00 руб.</t>
  </si>
  <si>
    <t>STP-310015</t>
  </si>
  <si>
    <t>VRT15</t>
  </si>
  <si>
    <t>Терморегулирующий монтажный комплект ViEiR (1/20шт)</t>
  </si>
  <si>
    <t>VER-001749</t>
  </si>
  <si>
    <t>VRT17</t>
  </si>
  <si>
    <t>Терморегулирующий монтажный комплект (20/1шт)</t>
  </si>
  <si>
    <t>2 900.31 руб.</t>
  </si>
  <si>
    <t>VER-001750</t>
  </si>
  <si>
    <t>VRT18</t>
  </si>
  <si>
    <t>2 557.80 руб.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</si>
  <si>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</si>
  <si>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</si>
  <si>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</si>
  <si>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</si>
  <si>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1 977.15 руб.</t>
  </si>
  <si>
    <t>STP-310004</t>
  </si>
  <si>
    <t>VR177</t>
  </si>
  <si>
    <t>Трехходовой смесительный клапан 1" VR (1/30шт)</t>
  </si>
  <si>
    <t>2 153.55 руб.</t>
  </si>
  <si>
    <t>STP-310005</t>
  </si>
  <si>
    <t>VR178</t>
  </si>
  <si>
    <t>Трехходовой смесительный клапан 1 1/4" VR (1/30шт)</t>
  </si>
  <si>
    <t>2 779.77 руб.</t>
  </si>
  <si>
    <t>STP-310006</t>
  </si>
  <si>
    <t>VR291</t>
  </si>
  <si>
    <t>Клапан трехходовой смесительный 1" VR (1/30шт)</t>
  </si>
  <si>
    <t>2 116.80 руб.</t>
  </si>
  <si>
    <t>STP-310007</t>
  </si>
  <si>
    <t>VR201</t>
  </si>
  <si>
    <t>Термостатический смесительный клапан 1" (35-60℃, KVS4,5)  VR (1/30шт)</t>
  </si>
  <si>
    <t>3 638.25 руб.</t>
  </si>
  <si>
    <t>STP-310008</t>
  </si>
  <si>
    <t>VR290</t>
  </si>
  <si>
    <t>Термоголовка с погружным датчиком 20-60 °С  ViEiR (1/50шт)</t>
  </si>
  <si>
    <t>895.23 руб.</t>
  </si>
  <si>
    <t>VER-001397</t>
  </si>
  <si>
    <t>VR188</t>
  </si>
  <si>
    <t>Термостатический смесительный клапан трехходовой 1" (30/1шт)</t>
  </si>
  <si>
    <t>2 274.09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</si>
</sst>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fad445_86a5_11e9_8101_003048fd731b_cbd0a3ad_27ac_11ed_a30e_00259070b4871.jpeg"/><Relationship Id="rId2" Type="http://schemas.openxmlformats.org/officeDocument/2006/relationships/image" Target="../media/a5fad449_86a5_11e9_8101_003048fd731b_cbd0a3b3_27ac_11ed_a30e_00259070b4872.jpeg"/><Relationship Id="rId3" Type="http://schemas.openxmlformats.org/officeDocument/2006/relationships/image" Target="../media/3e1e3585_f95c_11e9_810b_003048fd731b_3d7c0744_0312_11ef_a5a4_047c1617b1433.jpeg"/><Relationship Id="rId4" Type="http://schemas.openxmlformats.org/officeDocument/2006/relationships/image" Target="../media/3c8d8c24_68f5_11ea_8111_003048fd731b_cbd0a3b2_27ac_11ed_a30e_00259070b4874.jpeg"/><Relationship Id="rId5" Type="http://schemas.openxmlformats.org/officeDocument/2006/relationships/image" Target="../media/3c8d8c26_68f5_11ea_8111_003048fd731b_cbd0a3b1_27ac_11ed_a30e_00259070b4875.jpeg"/><Relationship Id="rId6" Type="http://schemas.openxmlformats.org/officeDocument/2006/relationships/image" Target="../media/3c8d8c28_68f5_11ea_8111_003048fd731b_cbd0a3b0_27ac_11ed_a30e_00259070b4876.jpeg"/><Relationship Id="rId7" Type="http://schemas.openxmlformats.org/officeDocument/2006/relationships/image" Target="../media/1c9ed0ed_aad1_11ea_8138_003048fd731b_cbd0a3af_27ac_11ed_a30e_00259070b4877.jpeg"/><Relationship Id="rId8" Type="http://schemas.openxmlformats.org/officeDocument/2006/relationships/image" Target="../media/1fcb310e_5f91_11eb_822d_003048fd731b_cbd0a3ae_27ac_11ed_a30e_00259070b4878.jpeg"/><Relationship Id="rId9" Type="http://schemas.openxmlformats.org/officeDocument/2006/relationships/image" Target="../media/1fcb3110_5f91_11eb_822d_003048fd731b_7e577789_c05c_11ee_a549_047c1617b1439.jpeg"/><Relationship Id="rId10" Type="http://schemas.openxmlformats.org/officeDocument/2006/relationships/image" Target="../media/19176348_f3c8_11eb_82ff_003048fd731b_cbd0a3a3_27ac_11ed_a30e_00259070b48710.jpeg"/><Relationship Id="rId11" Type="http://schemas.openxmlformats.org/officeDocument/2006/relationships/image" Target="../media/f2cfaacb_c446_11ec_a27f_00259070b487_7e57778a_c05c_11ee_a549_047c1617b14311.jpeg"/><Relationship Id="rId12" Type="http://schemas.openxmlformats.org/officeDocument/2006/relationships/image" Target="../media/f2cfaacd_c446_11ec_a27f_00259070b487_7e57778c_c05c_11ee_a549_047c1617b14312.jpeg"/><Relationship Id="rId13" Type="http://schemas.openxmlformats.org/officeDocument/2006/relationships/image" Target="../media/a0751dff_0af9_11ee_a45c_047c1617b143_7e57778e_c05c_11ee_a549_047c1617b14313.jpeg"/><Relationship Id="rId14" Type="http://schemas.openxmlformats.org/officeDocument/2006/relationships/image" Target="../media/f65a22fb_afcb_11ef_a68d_047c1617b143_64c8bb45_5a46_11f0_a775_047c1617b14314.jpeg"/><Relationship Id="rId15" Type="http://schemas.openxmlformats.org/officeDocument/2006/relationships/image" Target="../media/9182be34_eeb6_11ef_a6dd_047c1617b143_7e424f9f_5a46_11f0_a775_047c1617b14315.jpeg"/><Relationship Id="rId16" Type="http://schemas.openxmlformats.org/officeDocument/2006/relationships/image" Target="../media/1fcb30da_5f91_11eb_822d_003048fd731b_7e577793_c05c_11ee_a549_047c1617b14316.jpeg"/><Relationship Id="rId17" Type="http://schemas.openxmlformats.org/officeDocument/2006/relationships/image" Target="../media/5eb5c5ea_7c9e_11ea_8111_003048fd731b_cbd0a3b6_27ac_11ed_a30e_00259070b48717.jpeg"/><Relationship Id="rId18" Type="http://schemas.openxmlformats.org/officeDocument/2006/relationships/image" Target="../media/a5fad44d_86a5_11e9_8101_003048fd731b_cbd0a3b9_27ac_11ed_a30e_00259070b48718.jpeg"/><Relationship Id="rId19" Type="http://schemas.openxmlformats.org/officeDocument/2006/relationships/image" Target="../media/a5fad451_86a5_11e9_8101_003048fd731b_cbd0a3bb_27ac_11ed_a30e_00259070b48719.jpeg"/><Relationship Id="rId20" Type="http://schemas.openxmlformats.org/officeDocument/2006/relationships/image" Target="../media/a5fad455_86a5_11e9_8101_003048fd731b_cbd0a3bd_27ac_11ed_a30e_00259070b48720.jpeg"/><Relationship Id="rId21" Type="http://schemas.openxmlformats.org/officeDocument/2006/relationships/image" Target="../media/a5fad459_86a5_11e9_8101_003048fd731b_cbd0a3bc_27ac_11ed_a30e_00259070b48721.jpeg"/><Relationship Id="rId22" Type="http://schemas.openxmlformats.org/officeDocument/2006/relationships/image" Target="../media/a5fad45d_86a5_11e9_8101_003048fd731b_cbd0a3be_27ac_11ed_a30e_00259070b48722.jpeg"/><Relationship Id="rId23" Type="http://schemas.openxmlformats.org/officeDocument/2006/relationships/image" Target="../media/a5fad461_86a5_11e9_8101_003048fd731b_cbd0a3ba_27ac_11ed_a30e_00259070b48723.jpeg"/><Relationship Id="rId24" Type="http://schemas.openxmlformats.org/officeDocument/2006/relationships/image" Target="../media/9182be36_eeb6_11ef_a6dd_047c1617b143_21d4f577_793a_11f0_a79f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8" name="Image_28" descr="Image_2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9" name="Image_29" descr="Image_2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0" name="Image_30" descr="Image_3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1" name="Image_31" descr="Image_3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2" name="Image_32" descr="Image_3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3" name="Image_33" descr="Image_3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819370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>
        <v>0</v>
      </c>
      <c r="I6" s="1">
        <v>0</v>
      </c>
      <c r="J6" s="3" t="s">
        <v>18</v>
      </c>
      <c r="K6" s="2" t="str">
        <f>J6*6914.88</f>
        <v>0</v>
      </c>
      <c r="L6" s="5"/>
    </row>
    <row r="7" spans="1:12" customHeight="1" ht="105" outlineLevel="5">
      <c r="A7" s="1"/>
      <c r="B7" s="1">
        <v>819371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J7*19686.24</f>
        <v>0</v>
      </c>
      <c r="L7" s="5"/>
    </row>
    <row r="8" spans="1:12" customHeight="1" ht="105" outlineLevel="5">
      <c r="A8" s="1"/>
      <c r="B8" s="1">
        <v>824003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J8*8881.74</f>
        <v>0</v>
      </c>
      <c r="L8" s="5"/>
    </row>
    <row r="9" spans="1:12" customHeight="1" ht="105" outlineLevel="5">
      <c r="A9" s="1"/>
      <c r="B9" s="1">
        <v>825274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J9*11984.91</f>
        <v>0</v>
      </c>
      <c r="L9" s="5"/>
    </row>
    <row r="10" spans="1:12" customHeight="1" ht="105" outlineLevel="5">
      <c r="A10" s="1"/>
      <c r="B10" s="1">
        <v>825275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J10*12644.94</f>
        <v>0</v>
      </c>
      <c r="L10" s="5"/>
    </row>
    <row r="11" spans="1:12" customHeight="1" ht="105" outlineLevel="5">
      <c r="A11" s="1"/>
      <c r="B11" s="1">
        <v>825276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J11*11391.03</f>
        <v>0</v>
      </c>
      <c r="L11" s="5"/>
    </row>
    <row r="12" spans="1:12" customHeight="1" ht="105" outlineLevel="5">
      <c r="A12" s="1"/>
      <c r="B12" s="1">
        <v>827845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2</v>
      </c>
      <c r="H12" s="2">
        <v>0</v>
      </c>
      <c r="I12" s="1">
        <v>0</v>
      </c>
      <c r="J12" s="3" t="s">
        <v>18</v>
      </c>
      <c r="K12" s="2" t="str">
        <f>J12*8262.87</f>
        <v>0</v>
      </c>
      <c r="L12" s="5"/>
    </row>
    <row r="13" spans="1:12" customHeight="1" ht="105" outlineLevel="5">
      <c r="A13" s="1"/>
      <c r="B13" s="1">
        <v>834444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4</v>
      </c>
      <c r="H13" s="2">
        <v>0</v>
      </c>
      <c r="I13" s="1">
        <v>0</v>
      </c>
      <c r="J13" s="3" t="s">
        <v>18</v>
      </c>
      <c r="K13" s="2" t="str">
        <f>J13*8690.64</f>
        <v>0</v>
      </c>
      <c r="L13" s="5"/>
    </row>
    <row r="14" spans="1:12" customHeight="1" ht="105" outlineLevel="5">
      <c r="A14" s="1"/>
      <c r="B14" s="1">
        <v>834445</v>
      </c>
      <c r="C14" s="1" t="s">
        <v>47</v>
      </c>
      <c r="D14" s="1" t="s">
        <v>48</v>
      </c>
      <c r="E14" s="2" t="s">
        <v>49</v>
      </c>
      <c r="F14" s="2" t="s">
        <v>26</v>
      </c>
      <c r="G14" s="2">
        <v>0</v>
      </c>
      <c r="H14" s="2">
        <v>0</v>
      </c>
      <c r="I14" s="1">
        <v>0</v>
      </c>
      <c r="J14" s="3" t="s">
        <v>18</v>
      </c>
      <c r="K14" s="2" t="str">
        <f>J14*8881.74</f>
        <v>0</v>
      </c>
      <c r="L14" s="5"/>
    </row>
    <row r="15" spans="1:12" customHeight="1" ht="105" outlineLevel="5">
      <c r="A15" s="1"/>
      <c r="B15" s="1">
        <v>834513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2</v>
      </c>
      <c r="H15" s="2">
        <v>0</v>
      </c>
      <c r="I15" s="1">
        <v>0</v>
      </c>
      <c r="J15" s="3" t="s">
        <v>18</v>
      </c>
      <c r="K15" s="2" t="str">
        <f>J15*6595.89</f>
        <v>0</v>
      </c>
      <c r="L15" s="5"/>
    </row>
    <row r="16" spans="1:12" customHeight="1" ht="105" outlineLevel="5">
      <c r="A16" s="1"/>
      <c r="B16" s="1">
        <v>868494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1</v>
      </c>
      <c r="H16" s="2">
        <v>0</v>
      </c>
      <c r="I16" s="1">
        <v>0</v>
      </c>
      <c r="J16" s="3" t="s">
        <v>18</v>
      </c>
      <c r="K16" s="2" t="str">
        <f>J16*11698.26</f>
        <v>0</v>
      </c>
      <c r="L16" s="5"/>
    </row>
    <row r="17" spans="1:12" customHeight="1" ht="105" outlineLevel="5">
      <c r="A17" s="1"/>
      <c r="B17" s="1">
        <v>868495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2</v>
      </c>
      <c r="H17" s="2">
        <v>0</v>
      </c>
      <c r="I17" s="1">
        <v>0</v>
      </c>
      <c r="J17" s="3" t="s">
        <v>18</v>
      </c>
      <c r="K17" s="2" t="str">
        <f>J17*8849.40</f>
        <v>0</v>
      </c>
      <c r="L17" s="5"/>
    </row>
    <row r="18" spans="1:12" customHeight="1" ht="105" outlineLevel="5">
      <c r="A18" s="1"/>
      <c r="B18" s="1">
        <v>878116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2</v>
      </c>
      <c r="H18" s="2">
        <v>0</v>
      </c>
      <c r="I18" s="1">
        <v>0</v>
      </c>
      <c r="J18" s="3" t="s">
        <v>18</v>
      </c>
      <c r="K18" s="2" t="str">
        <f>J18*12646.41</f>
        <v>0</v>
      </c>
      <c r="L18" s="5"/>
    </row>
    <row r="19" spans="1:12" customHeight="1" ht="105" outlineLevel="5">
      <c r="A19" s="1"/>
      <c r="B19" s="1">
        <v>885041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5</v>
      </c>
      <c r="H19" s="2">
        <v>0</v>
      </c>
      <c r="I19" s="1">
        <v>0</v>
      </c>
      <c r="J19" s="3" t="s">
        <v>18</v>
      </c>
      <c r="K19" s="2" t="str">
        <f>J19*5609.52</f>
        <v>0</v>
      </c>
      <c r="L19" s="5"/>
    </row>
    <row r="20" spans="1:12" customHeight="1" ht="105" outlineLevel="5">
      <c r="A20" s="1"/>
      <c r="B20" s="1">
        <v>885998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7</v>
      </c>
      <c r="H20" s="2">
        <v>0</v>
      </c>
      <c r="I20" s="1">
        <v>0</v>
      </c>
      <c r="J20" s="3" t="s">
        <v>18</v>
      </c>
      <c r="K20" s="2" t="str">
        <f>J20*7178.01</f>
        <v>0</v>
      </c>
      <c r="L20" s="5"/>
    </row>
    <row r="21" spans="1:12" outlineLevel="5">
      <c r="A21" s="1"/>
      <c r="B21" s="1">
        <v>955821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0</v>
      </c>
      <c r="H21" s="2">
        <v>0</v>
      </c>
      <c r="I21" s="1">
        <v>0</v>
      </c>
      <c r="J21" s="3" t="s">
        <v>18</v>
      </c>
      <c r="K21" s="2" t="str">
        <f>J21*10570.77</f>
        <v>0</v>
      </c>
      <c r="L21" s="5"/>
    </row>
    <row r="22" spans="1:12" outlineLevel="3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customHeight="1" ht="105" outlineLevel="5">
      <c r="A23" s="1"/>
      <c r="B23" s="1">
        <v>853690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6</v>
      </c>
      <c r="H23" s="2">
        <v>0</v>
      </c>
      <c r="I23" s="1">
        <v>0</v>
      </c>
      <c r="J23" s="3" t="s">
        <v>18</v>
      </c>
      <c r="K23" s="2" t="str">
        <f>J23*3234.00</f>
        <v>0</v>
      </c>
      <c r="L23" s="5"/>
    </row>
    <row r="24" spans="1:12" customHeight="1" ht="105" outlineLevel="5">
      <c r="A24" s="1"/>
      <c r="B24" s="1">
        <v>826595</v>
      </c>
      <c r="C24" s="1" t="s">
        <v>83</v>
      </c>
      <c r="D24" s="1" t="s">
        <v>84</v>
      </c>
      <c r="E24" s="2" t="s">
        <v>85</v>
      </c>
      <c r="F24" s="2" t="s">
        <v>82</v>
      </c>
      <c r="G24" s="2">
        <v>2</v>
      </c>
      <c r="H24" s="2">
        <v>0</v>
      </c>
      <c r="I24" s="1">
        <v>0</v>
      </c>
      <c r="J24" s="3" t="s">
        <v>18</v>
      </c>
      <c r="K24" s="2" t="str">
        <f>J24*3234.00</f>
        <v>0</v>
      </c>
      <c r="L24" s="5"/>
    </row>
    <row r="25" spans="1:12" outlineLevel="5">
      <c r="A25" s="1"/>
      <c r="B25" s="1">
        <v>955815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1</v>
      </c>
      <c r="H25" s="2">
        <v>0</v>
      </c>
      <c r="I25" s="1">
        <v>0</v>
      </c>
      <c r="J25" s="3" t="s">
        <v>18</v>
      </c>
      <c r="K25" s="2" t="str">
        <f>J25*2900.31</f>
        <v>0</v>
      </c>
      <c r="L25" s="5"/>
    </row>
    <row r="26" spans="1:12" outlineLevel="5">
      <c r="A26" s="1"/>
      <c r="B26" s="1">
        <v>955816</v>
      </c>
      <c r="C26" s="1" t="s">
        <v>90</v>
      </c>
      <c r="D26" s="1" t="s">
        <v>91</v>
      </c>
      <c r="E26" s="2" t="s">
        <v>88</v>
      </c>
      <c r="F26" s="2" t="s">
        <v>92</v>
      </c>
      <c r="G26" s="2">
        <v>1</v>
      </c>
      <c r="H26" s="2">
        <v>0</v>
      </c>
      <c r="I26" s="1">
        <v>0</v>
      </c>
      <c r="J26" s="3" t="s">
        <v>18</v>
      </c>
      <c r="K26" s="2" t="str">
        <f>J26*2557.80</f>
        <v>0</v>
      </c>
      <c r="L26" s="5"/>
    </row>
    <row r="27" spans="1:12" outlineLevel="3">
      <c r="A27" s="9" t="s">
        <v>93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</row>
    <row r="28" spans="1:12" customHeight="1" ht="105" outlineLevel="5">
      <c r="A28" s="1"/>
      <c r="B28" s="1">
        <v>819372</v>
      </c>
      <c r="C28" s="1" t="s">
        <v>94</v>
      </c>
      <c r="D28" s="1" t="s">
        <v>95</v>
      </c>
      <c r="E28" s="2" t="s">
        <v>96</v>
      </c>
      <c r="F28" s="2" t="s">
        <v>97</v>
      </c>
      <c r="G28" s="2">
        <v>3</v>
      </c>
      <c r="H28" s="2">
        <v>0</v>
      </c>
      <c r="I28" s="1">
        <v>0</v>
      </c>
      <c r="J28" s="3" t="s">
        <v>18</v>
      </c>
      <c r="K28" s="2" t="str">
        <f>J28*1977.15</f>
        <v>0</v>
      </c>
      <c r="L28" s="5"/>
    </row>
    <row r="29" spans="1:12" customHeight="1" ht="105" outlineLevel="5">
      <c r="A29" s="1"/>
      <c r="B29" s="1">
        <v>819373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2</v>
      </c>
      <c r="H29" s="2">
        <v>0</v>
      </c>
      <c r="I29" s="1">
        <v>0</v>
      </c>
      <c r="J29" s="3" t="s">
        <v>18</v>
      </c>
      <c r="K29" s="2" t="str">
        <f>J29*2153.55</f>
        <v>0</v>
      </c>
      <c r="L29" s="5"/>
    </row>
    <row r="30" spans="1:12" customHeight="1" ht="105" outlineLevel="5">
      <c r="A30" s="1"/>
      <c r="B30" s="1">
        <v>819374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7</v>
      </c>
      <c r="H30" s="2">
        <v>0</v>
      </c>
      <c r="I30" s="1">
        <v>0</v>
      </c>
      <c r="J30" s="3" t="s">
        <v>18</v>
      </c>
      <c r="K30" s="2" t="str">
        <f>J30*2779.77</f>
        <v>0</v>
      </c>
      <c r="L30" s="5"/>
    </row>
    <row r="31" spans="1:12" customHeight="1" ht="105" outlineLevel="5">
      <c r="A31" s="1"/>
      <c r="B31" s="1">
        <v>819375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3</v>
      </c>
      <c r="H31" s="2">
        <v>0</v>
      </c>
      <c r="I31" s="1">
        <v>0</v>
      </c>
      <c r="J31" s="3" t="s">
        <v>18</v>
      </c>
      <c r="K31" s="2" t="str">
        <f>J31*2116.80</f>
        <v>0</v>
      </c>
      <c r="L31" s="5"/>
    </row>
    <row r="32" spans="1:12" customHeight="1" ht="105" outlineLevel="5">
      <c r="A32" s="1"/>
      <c r="B32" s="1">
        <v>819376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2</v>
      </c>
      <c r="H32" s="2">
        <v>0</v>
      </c>
      <c r="I32" s="1">
        <v>0</v>
      </c>
      <c r="J32" s="3" t="s">
        <v>18</v>
      </c>
      <c r="K32" s="2" t="str">
        <f>J32*3638.25</f>
        <v>0</v>
      </c>
      <c r="L32" s="5"/>
    </row>
    <row r="33" spans="1:12" customHeight="1" ht="105" outlineLevel="5">
      <c r="A33" s="1"/>
      <c r="B33" s="1">
        <v>819377</v>
      </c>
      <c r="C33" s="1" t="s">
        <v>114</v>
      </c>
      <c r="D33" s="1" t="s">
        <v>115</v>
      </c>
      <c r="E33" s="2" t="s">
        <v>116</v>
      </c>
      <c r="F33" s="2" t="s">
        <v>117</v>
      </c>
      <c r="G33" s="2">
        <v>4</v>
      </c>
      <c r="H33" s="2">
        <v>0</v>
      </c>
      <c r="I33" s="1">
        <v>0</v>
      </c>
      <c r="J33" s="3" t="s">
        <v>18</v>
      </c>
      <c r="K33" s="2" t="str">
        <f>J33*895.23</f>
        <v>0</v>
      </c>
      <c r="L33" s="5"/>
    </row>
    <row r="34" spans="1:12" customHeight="1" ht="105" outlineLevel="5">
      <c r="A34" s="1"/>
      <c r="B34" s="1">
        <v>885999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4</v>
      </c>
      <c r="H34" s="2">
        <v>0</v>
      </c>
      <c r="I34" s="1">
        <v>0</v>
      </c>
      <c r="J34" s="3" t="s">
        <v>18</v>
      </c>
      <c r="K34" s="2" t="str">
        <f>J34*2274.09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2:K22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2026-06-23T07:45:22+03:00</dcterms:created>
  <dcterms:modified xsi:type="dcterms:W3CDTF">2026-06-23T07:45:22+03:00</dcterms:modified>
  <dc:title>Untitled Spreadsheet</dc:title>
  <dc:description/>
  <dc:subject/>
  <cp:keywords/>
  <cp:category/>
</cp:coreProperties>
</file>