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<sst xmlns="http://schemas.openxmlformats.org/spreadsheetml/2006/main" uniqueCount="145">
  <si>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</si>
  <si>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</si>
  <si>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</si>
  <si>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</si>
  <si>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</si>
  <si>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</si>
  <si>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</si>
  <si>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</si>
  <si>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</si>
  <si>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</si>
  <si>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</si>
  <si>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</si>
  <si>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Изливы</t>
  </si>
  <si>
    <t>SMS-180040</t>
  </si>
  <si>
    <t>UCG-3257BU</t>
  </si>
  <si>
    <t>излив G.Lauf рефлекторный для ZOP4, голубой UCG-3257BU</t>
  </si>
  <si>
    <t>1 008.00 руб.</t>
  </si>
  <si>
    <t>шт</t>
  </si>
  <si>
    <t>SMS-180041</t>
  </si>
  <si>
    <t>UCG-3257KB</t>
  </si>
  <si>
    <t>излив G.Lauf рефлекторный для ZOP4, черный UCG-3257KB</t>
  </si>
  <si>
    <t>&gt;10</t>
  </si>
  <si>
    <t>SMS-180042</t>
  </si>
  <si>
    <t>UCG-3257GN</t>
  </si>
  <si>
    <t>излив G.Lauf рефлекторный для ZOP4, зеленый UCG-3257GN</t>
  </si>
  <si>
    <t>SMS-180043</t>
  </si>
  <si>
    <t>UCG-3257GY</t>
  </si>
  <si>
    <t>излив G.Lauf рефлекторный для ZOP4, серый UCG-3257GY</t>
  </si>
  <si>
    <t>SMS-180346</t>
  </si>
  <si>
    <t>UCG-1134</t>
  </si>
  <si>
    <t>излив G.Lauf для кухни, резьба UCG-1134</t>
  </si>
  <si>
    <t>193.73 руб.</t>
  </si>
  <si>
    <t>&gt;25</t>
  </si>
  <si>
    <t>SMS-180347</t>
  </si>
  <si>
    <t>UCG-2131</t>
  </si>
  <si>
    <t>излив G.Lauf для кухни, резьба UCG-2131</t>
  </si>
  <si>
    <t>227.03 руб.</t>
  </si>
  <si>
    <t>SMS-180348</t>
  </si>
  <si>
    <t>UCG-2230-35cm</t>
  </si>
  <si>
    <t>излив G.Lauf круглый для ванны 350 мм, нерж. UCG-2230</t>
  </si>
  <si>
    <t>284.54 руб.</t>
  </si>
  <si>
    <t>SMS-180349</t>
  </si>
  <si>
    <t>UCG-2231-25cm</t>
  </si>
  <si>
    <t>излив G.Lauf плоский изогн. для ванны 250 мм нерж. UCG-2231</t>
  </si>
  <si>
    <t>417.73 руб.</t>
  </si>
  <si>
    <t>SMS-180350</t>
  </si>
  <si>
    <t>UCG-2231-35cm</t>
  </si>
  <si>
    <t>излив G.Lauf плоский изогн. для ванны 350 мм нерж. UCG-2231</t>
  </si>
  <si>
    <t>478.27 руб.</t>
  </si>
  <si>
    <t>SMS-180351</t>
  </si>
  <si>
    <t>UCG-2231-37cm</t>
  </si>
  <si>
    <t>излив G.Lauf плоский изогн. для ванны 370 мм нерж. UCG-2231</t>
  </si>
  <si>
    <t>SMS-180352</t>
  </si>
  <si>
    <t>UCG-2231-40cm</t>
  </si>
  <si>
    <t>излив G.Lauf плоский изогн. для ванны 400 мм нерж. UCG-2231</t>
  </si>
  <si>
    <t>529.73 руб.</t>
  </si>
  <si>
    <t>SMS-180353</t>
  </si>
  <si>
    <t>UCG-2232-25cm</t>
  </si>
  <si>
    <t>излив G.Lauf плоский 250 мм нерж. UCG-2232</t>
  </si>
  <si>
    <t>426.81 руб.</t>
  </si>
  <si>
    <t>SMS-180354</t>
  </si>
  <si>
    <t>UCG-2232-35cm</t>
  </si>
  <si>
    <t>излив G.Lauf плоский 350 мм нерж. UCG-2232</t>
  </si>
  <si>
    <t>488.86 руб.</t>
  </si>
  <si>
    <t>SMS-180355</t>
  </si>
  <si>
    <t>UCG-2232-37cm</t>
  </si>
  <si>
    <t>излив G.Lauf плоский 370 мм нерж. UCG-2232</t>
  </si>
  <si>
    <t>508.54 руб.</t>
  </si>
  <si>
    <t>SMS-180356</t>
  </si>
  <si>
    <t>UCG-2232-40cm</t>
  </si>
  <si>
    <t>излив G.Lauf плоский 400 мм нерж. UCG-2232</t>
  </si>
  <si>
    <t>SMS-180357</t>
  </si>
  <si>
    <t>UCG-2232-50cm</t>
  </si>
  <si>
    <t>излив G.Lauf плоский 500 мм нерж. UCG-2232</t>
  </si>
  <si>
    <t>599.35 руб.</t>
  </si>
  <si>
    <t>SMS-180358</t>
  </si>
  <si>
    <t>UCG-3235-35cm</t>
  </si>
  <si>
    <t>излив G.Lauf плоский 350 мм нерж. для смесителя NEB7-B, LEF7 с переходником  UCG-3235</t>
  </si>
  <si>
    <t>814.27 руб.</t>
  </si>
  <si>
    <t>SMS-180359</t>
  </si>
  <si>
    <t>UCG-3249</t>
  </si>
  <si>
    <t>излив G.Lauf  для кухни, нерж. внутренняя резьба UCG-3249</t>
  </si>
  <si>
    <t>413.19 руб.</t>
  </si>
  <si>
    <t>SMS-180360</t>
  </si>
  <si>
    <t>UCG-3249B</t>
  </si>
  <si>
    <t>излив G.Lauf для кухни, нерж. внешняя резьба UCG-3249B</t>
  </si>
  <si>
    <t>522.16 руб.</t>
  </si>
  <si>
    <t>SMS-180361</t>
  </si>
  <si>
    <t>UCG-033B</t>
  </si>
  <si>
    <t>излив G.Lauf для кухни UCG-033B</t>
  </si>
  <si>
    <t>443.46 руб.</t>
  </si>
  <si>
    <t>SMS-180416</t>
  </si>
  <si>
    <t>SCG-501</t>
  </si>
  <si>
    <t>Гофрированный излив Solone SCG-501</t>
  </si>
  <si>
    <t>581.19 руб.</t>
  </si>
  <si>
    <t>SMS-180615</t>
  </si>
  <si>
    <t>UCG-3259GY</t>
  </si>
  <si>
    <t>излив рефлекторный (2 режима) для ZOP4, серый UCG-3259GY</t>
  </si>
  <si>
    <t>738.59 руб.</t>
  </si>
  <si>
    <t>SMS-180616</t>
  </si>
  <si>
    <t>UCG-3259KW</t>
  </si>
  <si>
    <t>излив рефлекторный (2 режима) для ZOP4, белый UCG-3259KW</t>
  </si>
  <si>
    <t>SMS-180617</t>
  </si>
  <si>
    <t>UCG-3259KB</t>
  </si>
  <si>
    <t>излив рефлекторный (2 режима) для ZOP4, черный UCG-3259KB</t>
  </si>
  <si>
    <t>SMS-180700</t>
  </si>
  <si>
    <t>UCG-3257KW</t>
  </si>
  <si>
    <t>излив рефлекторный для ZOP4, белый UCG-3257KW</t>
  </si>
  <si>
    <t>SMS-180701</t>
  </si>
  <si>
    <t>UCG-3259BU</t>
  </si>
  <si>
    <t>излив рефлекторный (2 режима) для ZOP4, голубой UCG-3259BU</t>
  </si>
  <si>
    <t>SMS-180702</t>
  </si>
  <si>
    <t>UCG-3259GN</t>
  </si>
  <si>
    <t>излив рефлекторный (2 режима) для ZOP4, зеленый UCG-3259GN</t>
  </si>
  <si>
    <t>SMS-180727</t>
  </si>
  <si>
    <t>UCG-2130-30cm</t>
  </si>
  <si>
    <t>излив G.Lauf круглый для ванны 300 мм, нерж. UCG-2130-30cm (9/90шт)</t>
  </si>
  <si>
    <t>270.32 руб.</t>
  </si>
  <si>
    <t>SMS-340022</t>
  </si>
  <si>
    <t>Излив для ванны круглый имп. ф18 35см</t>
  </si>
  <si>
    <t>176.85 руб.</t>
  </si>
  <si>
    <t>SMS-340023</t>
  </si>
  <si>
    <t>Излив для ванны круглый имп. ф18 45см</t>
  </si>
  <si>
    <t>205.15 руб.</t>
  </si>
  <si>
    <t>SMS-340024</t>
  </si>
  <si>
    <t>Излив для ванны плоский имп. прямой 35см L35</t>
  </si>
  <si>
    <t>290.02 руб.</t>
  </si>
  <si>
    <t>SMS-340025</t>
  </si>
  <si>
    <t>Излив для ванны плоский имп. прямой 40см L40</t>
  </si>
  <si>
    <t>362.52 руб.</t>
  </si>
  <si>
    <t>SMS-340026</t>
  </si>
  <si>
    <t>Излив для ванны плоский имп. прямой 50см L50</t>
  </si>
  <si>
    <t>367.83 руб.</t>
  </si>
  <si>
    <t>SST-100220</t>
  </si>
  <si>
    <t>Излив для ванны круглый имп. ф18 30см</t>
  </si>
  <si>
    <t>167.22 руб.</t>
  </si>
  <si>
    <t>SST-100221</t>
  </si>
  <si>
    <t>Излив для ванны круглый имп. ф18 40см</t>
  </si>
  <si>
    <t>190.85 руб.</t>
  </si>
  <si>
    <t>SST-100222</t>
  </si>
  <si>
    <t>Гофрированный гнущийся излив аэратор ХРОМ</t>
  </si>
  <si>
    <t>478.02 руб.</t>
  </si>
  <si>
    <t>SST-100223</t>
  </si>
  <si>
    <t>Излив для кухни имп. Ф18</t>
  </si>
  <si>
    <t>110.87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</si>
</sst>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f07512c_a8d2_11ea_8135_003048fd731b_64c8bae1_5a46_11f0_a775_047c1617b1431.jpeg"/><Relationship Id="rId2" Type="http://schemas.openxmlformats.org/officeDocument/2006/relationships/image" Target="../media/5f07512e_a8d2_11ea_8135_003048fd731b_64c8bae4_5a46_11f0_a775_047c1617b1432.jpeg"/><Relationship Id="rId3" Type="http://schemas.openxmlformats.org/officeDocument/2006/relationships/image" Target="../media/5f075130_a8d2_11ea_8135_003048fd731b_64c8bae2_5a46_11f0_a775_047c1617b1433.jpeg"/><Relationship Id="rId4" Type="http://schemas.openxmlformats.org/officeDocument/2006/relationships/image" Target="../media/5f075132_a8d2_11ea_8135_003048fd731b_64c8bae3_5a46_11f0_a775_047c1617b1434.jpeg"/><Relationship Id="rId5" Type="http://schemas.openxmlformats.org/officeDocument/2006/relationships/image" Target="../media/65805492_a8d2_11ea_8135_003048fd731b_00bb7b8c_a8d8_11ea_8135_003048fd731b5.jpeg"/><Relationship Id="rId6" Type="http://schemas.openxmlformats.org/officeDocument/2006/relationships/image" Target="../media/65805494_a8d2_11ea_8135_003048fd731b_00bb7b8d_a8d8_11ea_8135_003048fd731b6.jpeg"/><Relationship Id="rId7" Type="http://schemas.openxmlformats.org/officeDocument/2006/relationships/image" Target="../media/65805496_a8d2_11ea_8135_003048fd731b_00bb7b8e_a8d8_11ea_8135_003048fd731b7.jpeg"/><Relationship Id="rId8" Type="http://schemas.openxmlformats.org/officeDocument/2006/relationships/image" Target="../media/65805498_a8d2_11ea_8135_003048fd731b_00bb7b8f_a8d8_11ea_8135_003048fd731b8.jpeg"/><Relationship Id="rId9" Type="http://schemas.openxmlformats.org/officeDocument/2006/relationships/image" Target="../media/6580549a_a8d2_11ea_8135_003048fd731b_00bb7b90_a8d8_11ea_8135_003048fd731b9.jpeg"/><Relationship Id="rId10" Type="http://schemas.openxmlformats.org/officeDocument/2006/relationships/image" Target="../media/6580549c_a8d2_11ea_8135_003048fd731b_00bb7b91_a8d8_11ea_8135_003048fd731b10.jpeg"/><Relationship Id="rId11" Type="http://schemas.openxmlformats.org/officeDocument/2006/relationships/image" Target="../media/6580549e_a8d2_11ea_8135_003048fd731b_00bb7b92_a8d8_11ea_8135_003048fd731b11.jpeg"/><Relationship Id="rId12" Type="http://schemas.openxmlformats.org/officeDocument/2006/relationships/image" Target="../media/658054a0_a8d2_11ea_8135_003048fd731b_00bb7b93_a8d8_11ea_8135_003048fd731b12.jpeg"/><Relationship Id="rId13" Type="http://schemas.openxmlformats.org/officeDocument/2006/relationships/image" Target="../media/658054a2_a8d2_11ea_8135_003048fd731b_00bb7b94_a8d8_11ea_8135_003048fd731b13.jpeg"/><Relationship Id="rId14" Type="http://schemas.openxmlformats.org/officeDocument/2006/relationships/image" Target="../media/658054a4_a8d2_11ea_8135_003048fd731b_00bb7b95_a8d8_11ea_8135_003048fd731b14.jpeg"/><Relationship Id="rId15" Type="http://schemas.openxmlformats.org/officeDocument/2006/relationships/image" Target="../media/658054a6_a8d2_11ea_8135_003048fd731b_00bb7b96_a8d8_11ea_8135_003048fd731b15.jpeg"/><Relationship Id="rId16" Type="http://schemas.openxmlformats.org/officeDocument/2006/relationships/image" Target="../media/658054a8_a8d2_11ea_8135_003048fd731b_00bb7b97_a8d8_11ea_8135_003048fd731b16.jpeg"/><Relationship Id="rId17" Type="http://schemas.openxmlformats.org/officeDocument/2006/relationships/image" Target="../media/658054aa_a8d2_11ea_8135_003048fd731b_64c8bae0_5a46_11f0_a775_047c1617b14317.jpeg"/><Relationship Id="rId18" Type="http://schemas.openxmlformats.org/officeDocument/2006/relationships/image" Target="../media/658054ac_a8d2_11ea_8135_003048fd731b_00bb7b99_a8d8_11ea_8135_003048fd731b18.jpeg"/><Relationship Id="rId19" Type="http://schemas.openxmlformats.org/officeDocument/2006/relationships/image" Target="../media/658054ae_a8d2_11ea_8135_003048fd731b_00bb7b9a_a8d8_11ea_8135_003048fd731b19.jpeg"/><Relationship Id="rId20" Type="http://schemas.openxmlformats.org/officeDocument/2006/relationships/image" Target="../media/658054b0_a8d2_11ea_8135_003048fd731b_00bb7b9b_a8d8_11ea_8135_003048fd731b20.jpeg"/><Relationship Id="rId21" Type="http://schemas.openxmlformats.org/officeDocument/2006/relationships/image" Target="../media/b8d31829_c362_11ea_8157_003048fd731b_64c8badf_5a46_11f0_a775_047c1617b14321.jpeg"/><Relationship Id="rId22" Type="http://schemas.openxmlformats.org/officeDocument/2006/relationships/image" Target="../media/f8d83f40_0ad6_11ec_831e_003048fd731b_a73d6bf2_3fbb_11ef_a5f3_047c1617b14322.png"/><Relationship Id="rId23" Type="http://schemas.openxmlformats.org/officeDocument/2006/relationships/image" Target="../media/f8d83f42_0ad6_11ec_831e_003048fd731b_a73d6bf3_3fbb_11ef_a5f3_047c1617b14323.png"/><Relationship Id="rId24" Type="http://schemas.openxmlformats.org/officeDocument/2006/relationships/image" Target="../media/f8d83f44_0ad6_11ec_831e_003048fd731b_a73d6bf4_3fbb_11ef_a5f3_047c1617b14324.png"/><Relationship Id="rId25" Type="http://schemas.openxmlformats.org/officeDocument/2006/relationships/image" Target="../media/c44ddb0b_a778_11ec_a25c_00259070b487_14e1e08c_f93d_11ef_a6ea_047c1617b14325.jpeg"/><Relationship Id="rId26" Type="http://schemas.openxmlformats.org/officeDocument/2006/relationships/image" Target="../media/c44ddb0d_a778_11ec_a25c_00259070b487_a73d6bf5_3fbb_11ef_a5f3_047c1617b14326.jpeg"/><Relationship Id="rId27" Type="http://schemas.openxmlformats.org/officeDocument/2006/relationships/image" Target="../media/c44ddb0f_a778_11ec_a25c_00259070b487_a73d6bf6_3fbb_11ef_a5f3_047c1617b14327.jpeg"/><Relationship Id="rId28" Type="http://schemas.openxmlformats.org/officeDocument/2006/relationships/image" Target="../media/e3aadad7_3a25_11ef_a5ec_047c1617b143_14e1e08b_f93d_11ef_a6ea_047c1617b14328.jpeg"/><Relationship Id="rId29" Type="http://schemas.openxmlformats.org/officeDocument/2006/relationships/image" Target="../media/febcfa94_77ea_11ea_8111_003048fd731b_c3fa1560_99e0_11ea_8121_003048fd731b29.jpeg"/><Relationship Id="rId30" Type="http://schemas.openxmlformats.org/officeDocument/2006/relationships/image" Target="../media/febcfa96_77ea_11ea_8111_003048fd731b_c3fa1561_99e0_11ea_8121_003048fd731b30.jpeg"/><Relationship Id="rId31" Type="http://schemas.openxmlformats.org/officeDocument/2006/relationships/image" Target="../media/febcfa98_77ea_11ea_8111_003048fd731b_c3fa1562_99e0_11ea_8121_003048fd731b31.jpeg"/><Relationship Id="rId32" Type="http://schemas.openxmlformats.org/officeDocument/2006/relationships/image" Target="../media/febcfa9a_77ea_11ea_8111_003048fd731b_c3fa1563_99e0_11ea_8121_003048fd731b32.jpeg"/><Relationship Id="rId33" Type="http://schemas.openxmlformats.org/officeDocument/2006/relationships/image" Target="../media/febcfa9c_77ea_11ea_8111_003048fd731b_c3fa1564_99e0_11ea_8121_003048fd731b33.jpeg"/><Relationship Id="rId34" Type="http://schemas.openxmlformats.org/officeDocument/2006/relationships/image" Target="../media/b0753f3e_006b_11ef_a5a1_047c1617b143_0a6f3aad_310d_11f1_a89b_047c1617b14334.jpeg"/><Relationship Id="rId35" Type="http://schemas.openxmlformats.org/officeDocument/2006/relationships/image" Target="../media/b0753f40_006b_11ef_a5a1_047c1617b143_0a6f3aae_310d_11f1_a89b_047c1617b14335.jpeg"/><Relationship Id="rId36" Type="http://schemas.openxmlformats.org/officeDocument/2006/relationships/image" Target="../media/b0753f42_006b_11ef_a5a1_047c1617b143_0a6f3aaf_310d_11f1_a89b_047c1617b14336.jpeg"/><Relationship Id="rId37" Type="http://schemas.openxmlformats.org/officeDocument/2006/relationships/image" Target="../media/b0753f44_006b_11ef_a5a1_047c1617b143_0a6f3ab0_310d_11f1_a89b_047c1617b143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827122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J5*1008.00</f>
        <v>0</v>
      </c>
      <c r="L5" s="5"/>
    </row>
    <row r="6" spans="1:12" customHeight="1" ht="105" outlineLevel="4">
      <c r="A6" s="1"/>
      <c r="B6" s="1">
        <v>827123</v>
      </c>
      <c r="C6" s="1" t="s">
        <v>18</v>
      </c>
      <c r="D6" s="1" t="s">
        <v>19</v>
      </c>
      <c r="E6" s="2" t="s">
        <v>20</v>
      </c>
      <c r="F6" s="2" t="s">
        <v>16</v>
      </c>
      <c r="G6" s="2" t="s">
        <v>21</v>
      </c>
      <c r="H6" s="2">
        <v>0</v>
      </c>
      <c r="I6" s="1">
        <v>0</v>
      </c>
      <c r="J6" s="3" t="s">
        <v>17</v>
      </c>
      <c r="K6" s="2" t="str">
        <f>J6*1008.00</f>
        <v>0</v>
      </c>
      <c r="L6" s="5"/>
    </row>
    <row r="7" spans="1:12" customHeight="1" ht="105" outlineLevel="4">
      <c r="A7" s="1"/>
      <c r="B7" s="1">
        <v>827124</v>
      </c>
      <c r="C7" s="1" t="s">
        <v>22</v>
      </c>
      <c r="D7" s="1" t="s">
        <v>23</v>
      </c>
      <c r="E7" s="2" t="s">
        <v>24</v>
      </c>
      <c r="F7" s="2" t="s">
        <v>16</v>
      </c>
      <c r="G7" s="2">
        <v>9</v>
      </c>
      <c r="H7" s="2">
        <v>0</v>
      </c>
      <c r="I7" s="1">
        <v>0</v>
      </c>
      <c r="J7" s="3" t="s">
        <v>17</v>
      </c>
      <c r="K7" s="2" t="str">
        <f>J7*1008.00</f>
        <v>0</v>
      </c>
      <c r="L7" s="5"/>
    </row>
    <row r="8" spans="1:12" customHeight="1" ht="105" outlineLevel="4">
      <c r="A8" s="1"/>
      <c r="B8" s="1">
        <v>827125</v>
      </c>
      <c r="C8" s="1" t="s">
        <v>25</v>
      </c>
      <c r="D8" s="1" t="s">
        <v>26</v>
      </c>
      <c r="E8" s="2" t="s">
        <v>27</v>
      </c>
      <c r="F8" s="2" t="s">
        <v>16</v>
      </c>
      <c r="G8" s="2" t="s">
        <v>21</v>
      </c>
      <c r="H8" s="2">
        <v>0</v>
      </c>
      <c r="I8" s="1">
        <v>0</v>
      </c>
      <c r="J8" s="3" t="s">
        <v>17</v>
      </c>
      <c r="K8" s="2" t="str">
        <f>J8*1008.00</f>
        <v>0</v>
      </c>
      <c r="L8" s="5"/>
    </row>
    <row r="9" spans="1:12" customHeight="1" ht="105" outlineLevel="4">
      <c r="A9" s="1"/>
      <c r="B9" s="1">
        <v>827385</v>
      </c>
      <c r="C9" s="1" t="s">
        <v>28</v>
      </c>
      <c r="D9" s="1" t="s">
        <v>29</v>
      </c>
      <c r="E9" s="2" t="s">
        <v>30</v>
      </c>
      <c r="F9" s="2" t="s">
        <v>31</v>
      </c>
      <c r="G9" s="2" t="s">
        <v>32</v>
      </c>
      <c r="H9" s="2">
        <v>0</v>
      </c>
      <c r="I9" s="1">
        <v>0</v>
      </c>
      <c r="J9" s="3" t="s">
        <v>17</v>
      </c>
      <c r="K9" s="2" t="str">
        <f>J9*193.73</f>
        <v>0</v>
      </c>
      <c r="L9" s="5"/>
    </row>
    <row r="10" spans="1:12" customHeight="1" ht="105" outlineLevel="4">
      <c r="A10" s="1"/>
      <c r="B10" s="1">
        <v>827386</v>
      </c>
      <c r="C10" s="1" t="s">
        <v>33</v>
      </c>
      <c r="D10" s="1" t="s">
        <v>34</v>
      </c>
      <c r="E10" s="2" t="s">
        <v>35</v>
      </c>
      <c r="F10" s="2" t="s">
        <v>36</v>
      </c>
      <c r="G10" s="2" t="s">
        <v>32</v>
      </c>
      <c r="H10" s="2">
        <v>0</v>
      </c>
      <c r="I10" s="1">
        <v>0</v>
      </c>
      <c r="J10" s="3" t="s">
        <v>17</v>
      </c>
      <c r="K10" s="2" t="str">
        <f>J10*227.03</f>
        <v>0</v>
      </c>
      <c r="L10" s="5"/>
    </row>
    <row r="11" spans="1:12" customHeight="1" ht="105" outlineLevel="4">
      <c r="A11" s="1"/>
      <c r="B11" s="1">
        <v>827387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32</v>
      </c>
      <c r="H11" s="2">
        <v>0</v>
      </c>
      <c r="I11" s="1">
        <v>0</v>
      </c>
      <c r="J11" s="3" t="s">
        <v>17</v>
      </c>
      <c r="K11" s="2" t="str">
        <f>J11*284.54</f>
        <v>0</v>
      </c>
      <c r="L11" s="5"/>
    </row>
    <row r="12" spans="1:12" customHeight="1" ht="105" outlineLevel="4">
      <c r="A12" s="1"/>
      <c r="B12" s="1">
        <v>827388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8</v>
      </c>
      <c r="H12" s="2">
        <v>0</v>
      </c>
      <c r="I12" s="1">
        <v>0</v>
      </c>
      <c r="J12" s="3" t="s">
        <v>17</v>
      </c>
      <c r="K12" s="2" t="str">
        <f>J12*417.73</f>
        <v>0</v>
      </c>
      <c r="L12" s="5"/>
    </row>
    <row r="13" spans="1:12" customHeight="1" ht="105" outlineLevel="4">
      <c r="A13" s="1"/>
      <c r="B13" s="1">
        <v>827389</v>
      </c>
      <c r="C13" s="1" t="s">
        <v>45</v>
      </c>
      <c r="D13" s="1" t="s">
        <v>46</v>
      </c>
      <c r="E13" s="2" t="s">
        <v>47</v>
      </c>
      <c r="F13" s="2" t="s">
        <v>48</v>
      </c>
      <c r="G13" s="2" t="s">
        <v>21</v>
      </c>
      <c r="H13" s="2">
        <v>0</v>
      </c>
      <c r="I13" s="1">
        <v>0</v>
      </c>
      <c r="J13" s="3" t="s">
        <v>17</v>
      </c>
      <c r="K13" s="2" t="str">
        <f>J13*478.27</f>
        <v>0</v>
      </c>
      <c r="L13" s="5"/>
    </row>
    <row r="14" spans="1:12" customHeight="1" ht="105" outlineLevel="4">
      <c r="A14" s="1"/>
      <c r="B14" s="1">
        <v>827390</v>
      </c>
      <c r="C14" s="1" t="s">
        <v>49</v>
      </c>
      <c r="D14" s="1" t="s">
        <v>50</v>
      </c>
      <c r="E14" s="2" t="s">
        <v>51</v>
      </c>
      <c r="F14" s="2" t="s">
        <v>48</v>
      </c>
      <c r="G14" s="2">
        <v>0</v>
      </c>
      <c r="H14" s="2">
        <v>0</v>
      </c>
      <c r="I14" s="1">
        <v>0</v>
      </c>
      <c r="J14" s="3" t="s">
        <v>17</v>
      </c>
      <c r="K14" s="2" t="str">
        <f>J14*478.27</f>
        <v>0</v>
      </c>
      <c r="L14" s="5"/>
    </row>
    <row r="15" spans="1:12" customHeight="1" ht="105" outlineLevel="4">
      <c r="A15" s="1"/>
      <c r="B15" s="1">
        <v>827391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10</v>
      </c>
      <c r="H15" s="2">
        <v>0</v>
      </c>
      <c r="I15" s="1">
        <v>0</v>
      </c>
      <c r="J15" s="3" t="s">
        <v>17</v>
      </c>
      <c r="K15" s="2" t="str">
        <f>J15*529.73</f>
        <v>0</v>
      </c>
      <c r="L15" s="5"/>
    </row>
    <row r="16" spans="1:12" customHeight="1" ht="105" outlineLevel="4">
      <c r="A16" s="1"/>
      <c r="B16" s="1">
        <v>827392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21</v>
      </c>
      <c r="H16" s="2">
        <v>0</v>
      </c>
      <c r="I16" s="1">
        <v>0</v>
      </c>
      <c r="J16" s="3" t="s">
        <v>17</v>
      </c>
      <c r="K16" s="2" t="str">
        <f>J16*426.81</f>
        <v>0</v>
      </c>
      <c r="L16" s="5"/>
    </row>
    <row r="17" spans="1:12" customHeight="1" ht="105" outlineLevel="4">
      <c r="A17" s="1"/>
      <c r="B17" s="1">
        <v>827393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6</v>
      </c>
      <c r="H17" s="2">
        <v>0</v>
      </c>
      <c r="I17" s="1">
        <v>0</v>
      </c>
      <c r="J17" s="3" t="s">
        <v>17</v>
      </c>
      <c r="K17" s="2" t="str">
        <f>J17*488.86</f>
        <v>0</v>
      </c>
      <c r="L17" s="5"/>
    </row>
    <row r="18" spans="1:12" customHeight="1" ht="105" outlineLevel="4">
      <c r="A18" s="1"/>
      <c r="B18" s="1">
        <v>827394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0</v>
      </c>
      <c r="H18" s="2">
        <v>0</v>
      </c>
      <c r="I18" s="1">
        <v>0</v>
      </c>
      <c r="J18" s="3" t="s">
        <v>17</v>
      </c>
      <c r="K18" s="2" t="str">
        <f>J18*508.54</f>
        <v>0</v>
      </c>
      <c r="L18" s="5"/>
    </row>
    <row r="19" spans="1:12" customHeight="1" ht="105" outlineLevel="4">
      <c r="A19" s="1"/>
      <c r="B19" s="1">
        <v>827395</v>
      </c>
      <c r="C19" s="1" t="s">
        <v>68</v>
      </c>
      <c r="D19" s="1" t="s">
        <v>69</v>
      </c>
      <c r="E19" s="2" t="s">
        <v>70</v>
      </c>
      <c r="F19" s="2" t="s">
        <v>55</v>
      </c>
      <c r="G19" s="2" t="s">
        <v>21</v>
      </c>
      <c r="H19" s="2">
        <v>0</v>
      </c>
      <c r="I19" s="1">
        <v>0</v>
      </c>
      <c r="J19" s="3" t="s">
        <v>17</v>
      </c>
      <c r="K19" s="2" t="str">
        <f>J19*529.73</f>
        <v>0</v>
      </c>
      <c r="L19" s="5"/>
    </row>
    <row r="20" spans="1:12" customHeight="1" ht="105" outlineLevel="4">
      <c r="A20" s="1"/>
      <c r="B20" s="1">
        <v>827396</v>
      </c>
      <c r="C20" s="1" t="s">
        <v>71</v>
      </c>
      <c r="D20" s="1" t="s">
        <v>72</v>
      </c>
      <c r="E20" s="2" t="s">
        <v>73</v>
      </c>
      <c r="F20" s="2" t="s">
        <v>74</v>
      </c>
      <c r="G20" s="2">
        <v>6</v>
      </c>
      <c r="H20" s="2">
        <v>0</v>
      </c>
      <c r="I20" s="1">
        <v>0</v>
      </c>
      <c r="J20" s="3" t="s">
        <v>17</v>
      </c>
      <c r="K20" s="2" t="str">
        <f>J20*599.35</f>
        <v>0</v>
      </c>
      <c r="L20" s="5"/>
    </row>
    <row r="21" spans="1:12" customHeight="1" ht="105" outlineLevel="4">
      <c r="A21" s="1"/>
      <c r="B21" s="1">
        <v>827397</v>
      </c>
      <c r="C21" s="1" t="s">
        <v>75</v>
      </c>
      <c r="D21" s="1" t="s">
        <v>76</v>
      </c>
      <c r="E21" s="2" t="s">
        <v>77</v>
      </c>
      <c r="F21" s="2" t="s">
        <v>78</v>
      </c>
      <c r="G21" s="2" t="s">
        <v>21</v>
      </c>
      <c r="H21" s="2">
        <v>0</v>
      </c>
      <c r="I21" s="1">
        <v>0</v>
      </c>
      <c r="J21" s="3" t="s">
        <v>17</v>
      </c>
      <c r="K21" s="2" t="str">
        <f>J21*814.27</f>
        <v>0</v>
      </c>
      <c r="L21" s="5"/>
    </row>
    <row r="22" spans="1:12" customHeight="1" ht="105" outlineLevel="4">
      <c r="A22" s="1"/>
      <c r="B22" s="1">
        <v>827398</v>
      </c>
      <c r="C22" s="1" t="s">
        <v>79</v>
      </c>
      <c r="D22" s="1" t="s">
        <v>80</v>
      </c>
      <c r="E22" s="2" t="s">
        <v>81</v>
      </c>
      <c r="F22" s="2" t="s">
        <v>82</v>
      </c>
      <c r="G22" s="2" t="s">
        <v>32</v>
      </c>
      <c r="H22" s="2">
        <v>0</v>
      </c>
      <c r="I22" s="1">
        <v>0</v>
      </c>
      <c r="J22" s="3" t="s">
        <v>17</v>
      </c>
      <c r="K22" s="2" t="str">
        <f>J22*413.19</f>
        <v>0</v>
      </c>
      <c r="L22" s="5"/>
    </row>
    <row r="23" spans="1:12" customHeight="1" ht="105" outlineLevel="4">
      <c r="A23" s="1"/>
      <c r="B23" s="1">
        <v>827399</v>
      </c>
      <c r="C23" s="1" t="s">
        <v>83</v>
      </c>
      <c r="D23" s="1" t="s">
        <v>84</v>
      </c>
      <c r="E23" s="2" t="s">
        <v>85</v>
      </c>
      <c r="F23" s="2" t="s">
        <v>86</v>
      </c>
      <c r="G23" s="2">
        <v>7</v>
      </c>
      <c r="H23" s="2">
        <v>0</v>
      </c>
      <c r="I23" s="1">
        <v>0</v>
      </c>
      <c r="J23" s="3" t="s">
        <v>17</v>
      </c>
      <c r="K23" s="2" t="str">
        <f>J23*522.16</f>
        <v>0</v>
      </c>
      <c r="L23" s="5"/>
    </row>
    <row r="24" spans="1:12" customHeight="1" ht="105" outlineLevel="4">
      <c r="A24" s="1"/>
      <c r="B24" s="1">
        <v>827400</v>
      </c>
      <c r="C24" s="1" t="s">
        <v>87</v>
      </c>
      <c r="D24" s="1" t="s">
        <v>88</v>
      </c>
      <c r="E24" s="2" t="s">
        <v>89</v>
      </c>
      <c r="F24" s="2" t="s">
        <v>90</v>
      </c>
      <c r="G24" s="2">
        <v>0</v>
      </c>
      <c r="H24" s="2">
        <v>0</v>
      </c>
      <c r="I24" s="1">
        <v>0</v>
      </c>
      <c r="J24" s="3" t="s">
        <v>17</v>
      </c>
      <c r="K24" s="2" t="str">
        <f>J24*443.46</f>
        <v>0</v>
      </c>
      <c r="L24" s="5"/>
    </row>
    <row r="25" spans="1:12" customHeight="1" ht="105" outlineLevel="4">
      <c r="A25" s="1"/>
      <c r="B25" s="1">
        <v>834144</v>
      </c>
      <c r="C25" s="1" t="s">
        <v>91</v>
      </c>
      <c r="D25" s="1" t="s">
        <v>92</v>
      </c>
      <c r="E25" s="2" t="s">
        <v>93</v>
      </c>
      <c r="F25" s="2" t="s">
        <v>94</v>
      </c>
      <c r="G25" s="2" t="s">
        <v>21</v>
      </c>
      <c r="H25" s="2">
        <v>0</v>
      </c>
      <c r="I25" s="1">
        <v>0</v>
      </c>
      <c r="J25" s="3" t="s">
        <v>17</v>
      </c>
      <c r="K25" s="2" t="str">
        <f>J25*581.19</f>
        <v>0</v>
      </c>
      <c r="L25" s="5"/>
    </row>
    <row r="26" spans="1:12" customHeight="1" ht="105" outlineLevel="4">
      <c r="A26" s="1"/>
      <c r="B26" s="1">
        <v>834694</v>
      </c>
      <c r="C26" s="1" t="s">
        <v>95</v>
      </c>
      <c r="D26" s="1" t="s">
        <v>96</v>
      </c>
      <c r="E26" s="2" t="s">
        <v>97</v>
      </c>
      <c r="F26" s="2" t="s">
        <v>98</v>
      </c>
      <c r="G26" s="2" t="s">
        <v>21</v>
      </c>
      <c r="H26" s="2">
        <v>0</v>
      </c>
      <c r="I26" s="1">
        <v>0</v>
      </c>
      <c r="J26" s="3" t="s">
        <v>17</v>
      </c>
      <c r="K26" s="2" t="str">
        <f>J26*738.59</f>
        <v>0</v>
      </c>
      <c r="L26" s="5"/>
    </row>
    <row r="27" spans="1:12" customHeight="1" ht="105" outlineLevel="4">
      <c r="A27" s="1"/>
      <c r="B27" s="1">
        <v>834695</v>
      </c>
      <c r="C27" s="1" t="s">
        <v>99</v>
      </c>
      <c r="D27" s="1" t="s">
        <v>100</v>
      </c>
      <c r="E27" s="2" t="s">
        <v>101</v>
      </c>
      <c r="F27" s="2" t="s">
        <v>98</v>
      </c>
      <c r="G27" s="2" t="s">
        <v>21</v>
      </c>
      <c r="H27" s="2">
        <v>0</v>
      </c>
      <c r="I27" s="1">
        <v>0</v>
      </c>
      <c r="J27" s="3" t="s">
        <v>17</v>
      </c>
      <c r="K27" s="2" t="str">
        <f>J27*738.59</f>
        <v>0</v>
      </c>
      <c r="L27" s="5"/>
    </row>
    <row r="28" spans="1:12" customHeight="1" ht="105" outlineLevel="4">
      <c r="A28" s="1"/>
      <c r="B28" s="1">
        <v>834696</v>
      </c>
      <c r="C28" s="1" t="s">
        <v>102</v>
      </c>
      <c r="D28" s="1" t="s">
        <v>103</v>
      </c>
      <c r="E28" s="2" t="s">
        <v>104</v>
      </c>
      <c r="F28" s="2" t="s">
        <v>98</v>
      </c>
      <c r="G28" s="2">
        <v>0</v>
      </c>
      <c r="H28" s="2">
        <v>0</v>
      </c>
      <c r="I28" s="1">
        <v>0</v>
      </c>
      <c r="J28" s="3" t="s">
        <v>17</v>
      </c>
      <c r="K28" s="2" t="str">
        <f>J28*738.59</f>
        <v>0</v>
      </c>
      <c r="L28" s="5"/>
    </row>
    <row r="29" spans="1:12" customHeight="1" ht="105" outlineLevel="4">
      <c r="A29" s="1"/>
      <c r="B29" s="1">
        <v>858645</v>
      </c>
      <c r="C29" s="1" t="s">
        <v>105</v>
      </c>
      <c r="D29" s="1" t="s">
        <v>106</v>
      </c>
      <c r="E29" s="2" t="s">
        <v>107</v>
      </c>
      <c r="F29" s="2" t="s">
        <v>16</v>
      </c>
      <c r="G29" s="2">
        <v>0</v>
      </c>
      <c r="H29" s="2">
        <v>0</v>
      </c>
      <c r="I29" s="1">
        <v>0</v>
      </c>
      <c r="J29" s="3" t="s">
        <v>17</v>
      </c>
      <c r="K29" s="2" t="str">
        <f>J29*1008.00</f>
        <v>0</v>
      </c>
      <c r="L29" s="5"/>
    </row>
    <row r="30" spans="1:12" customHeight="1" ht="105" outlineLevel="4">
      <c r="A30" s="1"/>
      <c r="B30" s="1">
        <v>858646</v>
      </c>
      <c r="C30" s="1" t="s">
        <v>108</v>
      </c>
      <c r="D30" s="1" t="s">
        <v>109</v>
      </c>
      <c r="E30" s="2" t="s">
        <v>110</v>
      </c>
      <c r="F30" s="2" t="s">
        <v>98</v>
      </c>
      <c r="G30" s="2" t="s">
        <v>21</v>
      </c>
      <c r="H30" s="2">
        <v>0</v>
      </c>
      <c r="I30" s="1">
        <v>0</v>
      </c>
      <c r="J30" s="3" t="s">
        <v>17</v>
      </c>
      <c r="K30" s="2" t="str">
        <f>J30*738.59</f>
        <v>0</v>
      </c>
      <c r="L30" s="5"/>
    </row>
    <row r="31" spans="1:12" customHeight="1" ht="105" outlineLevel="4">
      <c r="A31" s="1"/>
      <c r="B31" s="1">
        <v>858647</v>
      </c>
      <c r="C31" s="1" t="s">
        <v>111</v>
      </c>
      <c r="D31" s="1" t="s">
        <v>112</v>
      </c>
      <c r="E31" s="2" t="s">
        <v>113</v>
      </c>
      <c r="F31" s="2" t="s">
        <v>98</v>
      </c>
      <c r="G31" s="2" t="s">
        <v>21</v>
      </c>
      <c r="H31" s="2">
        <v>0</v>
      </c>
      <c r="I31" s="1">
        <v>0</v>
      </c>
      <c r="J31" s="3" t="s">
        <v>17</v>
      </c>
      <c r="K31" s="2" t="str">
        <f>J31*738.59</f>
        <v>0</v>
      </c>
      <c r="L31" s="5"/>
    </row>
    <row r="32" spans="1:12" customHeight="1" ht="105" outlineLevel="4">
      <c r="A32" s="1"/>
      <c r="B32" s="1">
        <v>883325</v>
      </c>
      <c r="C32" s="1" t="s">
        <v>114</v>
      </c>
      <c r="D32" s="1" t="s">
        <v>115</v>
      </c>
      <c r="E32" s="2" t="s">
        <v>116</v>
      </c>
      <c r="F32" s="2" t="s">
        <v>117</v>
      </c>
      <c r="G32" s="2">
        <v>0</v>
      </c>
      <c r="H32" s="2">
        <v>0</v>
      </c>
      <c r="I32" s="1">
        <v>0</v>
      </c>
      <c r="J32" s="3" t="s">
        <v>17</v>
      </c>
      <c r="K32" s="2" t="str">
        <f>J32*270.32</f>
        <v>0</v>
      </c>
      <c r="L32" s="5"/>
    </row>
    <row r="33" spans="1:12" customHeight="1" ht="105" outlineLevel="4">
      <c r="A33" s="1"/>
      <c r="B33" s="1">
        <v>878865</v>
      </c>
      <c r="C33" s="1" t="s">
        <v>118</v>
      </c>
      <c r="D33" s="1"/>
      <c r="E33" s="2" t="s">
        <v>119</v>
      </c>
      <c r="F33" s="2" t="s">
        <v>120</v>
      </c>
      <c r="G33" s="2">
        <v>1</v>
      </c>
      <c r="H33" s="2">
        <v>0</v>
      </c>
      <c r="I33" s="1">
        <v>0</v>
      </c>
      <c r="J33" s="3" t="s">
        <v>17</v>
      </c>
      <c r="K33" s="2" t="str">
        <f>J33*176.85</f>
        <v>0</v>
      </c>
      <c r="L33" s="5"/>
    </row>
    <row r="34" spans="1:12" customHeight="1" ht="105" outlineLevel="4">
      <c r="A34" s="1"/>
      <c r="B34" s="1">
        <v>878866</v>
      </c>
      <c r="C34" s="1" t="s">
        <v>121</v>
      </c>
      <c r="D34" s="1"/>
      <c r="E34" s="2" t="s">
        <v>122</v>
      </c>
      <c r="F34" s="2" t="s">
        <v>123</v>
      </c>
      <c r="G34" s="2">
        <v>5</v>
      </c>
      <c r="H34" s="2">
        <v>0</v>
      </c>
      <c r="I34" s="1">
        <v>0</v>
      </c>
      <c r="J34" s="3" t="s">
        <v>17</v>
      </c>
      <c r="K34" s="2" t="str">
        <f>J34*205.15</f>
        <v>0</v>
      </c>
      <c r="L34" s="5"/>
    </row>
    <row r="35" spans="1:12" customHeight="1" ht="105" outlineLevel="4">
      <c r="A35" s="1"/>
      <c r="B35" s="1">
        <v>878867</v>
      </c>
      <c r="C35" s="1" t="s">
        <v>124</v>
      </c>
      <c r="D35" s="1"/>
      <c r="E35" s="2" t="s">
        <v>125</v>
      </c>
      <c r="F35" s="2" t="s">
        <v>126</v>
      </c>
      <c r="G35" s="2">
        <v>0</v>
      </c>
      <c r="H35" s="2">
        <v>0</v>
      </c>
      <c r="I35" s="1">
        <v>0</v>
      </c>
      <c r="J35" s="3" t="s">
        <v>17</v>
      </c>
      <c r="K35" s="2" t="str">
        <f>J35*290.02</f>
        <v>0</v>
      </c>
      <c r="L35" s="5"/>
    </row>
    <row r="36" spans="1:12" customHeight="1" ht="105" outlineLevel="4">
      <c r="A36" s="1"/>
      <c r="B36" s="1">
        <v>878868</v>
      </c>
      <c r="C36" s="1" t="s">
        <v>127</v>
      </c>
      <c r="D36" s="1"/>
      <c r="E36" s="2" t="s">
        <v>128</v>
      </c>
      <c r="F36" s="2" t="s">
        <v>129</v>
      </c>
      <c r="G36" s="2">
        <v>-1</v>
      </c>
      <c r="H36" s="2">
        <v>0</v>
      </c>
      <c r="I36" s="1">
        <v>0</v>
      </c>
      <c r="J36" s="3" t="s">
        <v>17</v>
      </c>
      <c r="K36" s="2" t="str">
        <f>J36*362.52</f>
        <v>0</v>
      </c>
      <c r="L36" s="5"/>
    </row>
    <row r="37" spans="1:12" customHeight="1" ht="105" outlineLevel="4">
      <c r="A37" s="1"/>
      <c r="B37" s="1">
        <v>878869</v>
      </c>
      <c r="C37" s="1" t="s">
        <v>130</v>
      </c>
      <c r="D37" s="1"/>
      <c r="E37" s="2" t="s">
        <v>131</v>
      </c>
      <c r="F37" s="2" t="s">
        <v>132</v>
      </c>
      <c r="G37" s="2">
        <v>3</v>
      </c>
      <c r="H37" s="2">
        <v>0</v>
      </c>
      <c r="I37" s="1">
        <v>0</v>
      </c>
      <c r="J37" s="3" t="s">
        <v>17</v>
      </c>
      <c r="K37" s="2" t="str">
        <f>J37*367.83</f>
        <v>0</v>
      </c>
      <c r="L37" s="5"/>
    </row>
    <row r="38" spans="1:12" customHeight="1" ht="105" outlineLevel="4">
      <c r="A38" s="1"/>
      <c r="B38" s="1">
        <v>883012</v>
      </c>
      <c r="C38" s="1" t="s">
        <v>133</v>
      </c>
      <c r="D38" s="1"/>
      <c r="E38" s="2" t="s">
        <v>134</v>
      </c>
      <c r="F38" s="2" t="s">
        <v>135</v>
      </c>
      <c r="G38" s="2" t="s">
        <v>21</v>
      </c>
      <c r="H38" s="2">
        <v>0</v>
      </c>
      <c r="I38" s="1">
        <v>0</v>
      </c>
      <c r="J38" s="3" t="s">
        <v>17</v>
      </c>
      <c r="K38" s="2" t="str">
        <f>J38*167.22</f>
        <v>0</v>
      </c>
      <c r="L38" s="5"/>
    </row>
    <row r="39" spans="1:12" customHeight="1" ht="105" outlineLevel="4">
      <c r="A39" s="1"/>
      <c r="B39" s="1">
        <v>883013</v>
      </c>
      <c r="C39" s="1" t="s">
        <v>136</v>
      </c>
      <c r="D39" s="1"/>
      <c r="E39" s="2" t="s">
        <v>137</v>
      </c>
      <c r="F39" s="2" t="s">
        <v>138</v>
      </c>
      <c r="G39" s="2" t="s">
        <v>21</v>
      </c>
      <c r="H39" s="2">
        <v>0</v>
      </c>
      <c r="I39" s="1">
        <v>0</v>
      </c>
      <c r="J39" s="3" t="s">
        <v>17</v>
      </c>
      <c r="K39" s="2" t="str">
        <f>J39*190.85</f>
        <v>0</v>
      </c>
      <c r="L39" s="5"/>
    </row>
    <row r="40" spans="1:12" customHeight="1" ht="105" outlineLevel="4">
      <c r="A40" s="1"/>
      <c r="B40" s="1">
        <v>883014</v>
      </c>
      <c r="C40" s="1" t="s">
        <v>139</v>
      </c>
      <c r="D40" s="1"/>
      <c r="E40" s="2" t="s">
        <v>140</v>
      </c>
      <c r="F40" s="2" t="s">
        <v>141</v>
      </c>
      <c r="G40" s="2">
        <v>5</v>
      </c>
      <c r="H40" s="2">
        <v>0</v>
      </c>
      <c r="I40" s="1">
        <v>0</v>
      </c>
      <c r="J40" s="3" t="s">
        <v>17</v>
      </c>
      <c r="K40" s="2" t="str">
        <f>J40*478.02</f>
        <v>0</v>
      </c>
      <c r="L40" s="5"/>
    </row>
    <row r="41" spans="1:12" customHeight="1" ht="105" outlineLevel="4">
      <c r="A41" s="1"/>
      <c r="B41" s="1">
        <v>883015</v>
      </c>
      <c r="C41" s="1" t="s">
        <v>142</v>
      </c>
      <c r="D41" s="1"/>
      <c r="E41" s="2" t="s">
        <v>143</v>
      </c>
      <c r="F41" s="2" t="s">
        <v>144</v>
      </c>
      <c r="G41" s="2">
        <v>7</v>
      </c>
      <c r="H41" s="2">
        <v>0</v>
      </c>
      <c r="I41" s="1">
        <v>0</v>
      </c>
      <c r="J41" s="3" t="s">
        <v>17</v>
      </c>
      <c r="K41" s="2" t="str">
        <f>J41*110.87</f>
        <v>0</v>
      </c>
      <c r="L4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2026-04-20T20:13:22+03:00</dcterms:created>
  <dcterms:modified xsi:type="dcterms:W3CDTF">2026-04-20T20:13:22+03:00</dcterms:modified>
  <dc:title>Untitled Spreadsheet</dc:title>
  <dc:description/>
  <dc:subject/>
  <cp:keywords/>
  <cp:category/>
</cp:coreProperties>
</file>