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<sst xmlns="http://schemas.openxmlformats.org/spreadsheetml/2006/main" uniqueCount="110">
  <si>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</si>
  <si>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</si>
  <si>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</si>
  <si>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</si>
  <si>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</si>
  <si>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</si>
  <si>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</si>
  <si>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</si>
  <si>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</si>
  <si>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</si>
  <si>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</si>
  <si>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</si>
  <si>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Кран-буксы</t>
  </si>
  <si>
    <t>SMS-180319</t>
  </si>
  <si>
    <t>UFX-2101</t>
  </si>
  <si>
    <t>рез. кр-бук. G.Lauf 360°, 3/8, 24 шлица для крест. ручек UFX-2101</t>
  </si>
  <si>
    <t>122.59 руб.</t>
  </si>
  <si>
    <t>&gt;10</t>
  </si>
  <si>
    <t>шт</t>
  </si>
  <si>
    <t>SMS-180320</t>
  </si>
  <si>
    <t>UFX-2233</t>
  </si>
  <si>
    <t>кер. кр-бук. G.Lauf 180°, 1/2, РУССКАЯ  (под квадрат) UFX-2233</t>
  </si>
  <si>
    <t>172.54 руб.</t>
  </si>
  <si>
    <t>&gt;25</t>
  </si>
  <si>
    <t>SMS-180321</t>
  </si>
  <si>
    <t>UFX-2236</t>
  </si>
  <si>
    <t>рез. кр-бук. G.Lauf 360°, 3/8, рос.стандарт (под квадрат) UFX-2236</t>
  </si>
  <si>
    <t>137.73 руб.</t>
  </si>
  <si>
    <t>SMS-180322</t>
  </si>
  <si>
    <t>UFX-2138</t>
  </si>
  <si>
    <t>кер. кр-бук. G.Lauf 180°, 1/2, 24 шлица для крест. ручек UFX-2138</t>
  </si>
  <si>
    <t>155.89 руб.</t>
  </si>
  <si>
    <t>SMS-180323</t>
  </si>
  <si>
    <t>UFX-2238</t>
  </si>
  <si>
    <t>кер. кр-бук. G.Lauf 180°, 1/2, 24 шлица для крест. ручек, увел. толщ. стенок UFX-2238</t>
  </si>
  <si>
    <t>180.11 руб.</t>
  </si>
  <si>
    <t>&gt;50</t>
  </si>
  <si>
    <t>SMS-180324</t>
  </si>
  <si>
    <t>UFX-2145</t>
  </si>
  <si>
    <t>рез. кр-бук. G.Lauf 360°, 1/2, 24 шлица для крест. ручек UFX-2145</t>
  </si>
  <si>
    <t>SMS-180325</t>
  </si>
  <si>
    <t>UFX-3217</t>
  </si>
  <si>
    <t>кер. кр-бук. G.Lauf 180°, 1/2, 24 шлица для перекл. ванна/душ UFX-3217</t>
  </si>
  <si>
    <t>296.65 руб.</t>
  </si>
  <si>
    <t>SMS-180400</t>
  </si>
  <si>
    <t>SFX-0001</t>
  </si>
  <si>
    <t>кер. кран-букса Solone (1/2)  90°, для смесителей с крестовой ручкой SFX-0001</t>
  </si>
  <si>
    <t>113.51 руб.</t>
  </si>
  <si>
    <t>SMS-180401</t>
  </si>
  <si>
    <t>SFX-0002</t>
  </si>
  <si>
    <t>кер. кран-букса Solone (1/2) 90°, для смесителей с круглой ручкой SFX-0002</t>
  </si>
  <si>
    <t>SMS-180402</t>
  </si>
  <si>
    <t>SFX-2151(пара)</t>
  </si>
  <si>
    <t>ПАРА в блистере рез. кр-букс Solone, ⌀1/2, 20 шлицов, 48 мм высота, 67 гр. SFX-2151</t>
  </si>
  <si>
    <t>393.51 руб.</t>
  </si>
  <si>
    <t>SMS-180403</t>
  </si>
  <si>
    <t>SFX-2152(пара)</t>
  </si>
  <si>
    <t>ПАРА в блистере рез. кр-букс Solone , ⌀3/8, под квадрат, 53 мм высота, 60 гр. SFX-2152</t>
  </si>
  <si>
    <t>393.56 руб.</t>
  </si>
  <si>
    <t>SMS-180404</t>
  </si>
  <si>
    <t>SFX-2153(пара)</t>
  </si>
  <si>
    <t>ПАРА в блистере рез. кр-букс Solone, ⌀1/2, 20 шлицов, 53 мм высота, 67 гр. SFX-2153</t>
  </si>
  <si>
    <t>SMS-180405</t>
  </si>
  <si>
    <t>SFX-2154</t>
  </si>
  <si>
    <t>ПАРА в блистере кер. кр-букс Solone, Размер: G 1/2 под 20-24 шлица Поворот: 90°Вес: 55 гр. SFX-2154</t>
  </si>
  <si>
    <t>0.00 руб.</t>
  </si>
  <si>
    <t>пара</t>
  </si>
  <si>
    <t>SMS-180406</t>
  </si>
  <si>
    <t>SFX-2261</t>
  </si>
  <si>
    <t>кер. кр-букс Solone, ⌀1/2, 20 шлицов, 180°, 49 мм высота, 55 гр. SFX-2261</t>
  </si>
  <si>
    <t>357.92 руб.</t>
  </si>
  <si>
    <t>SMS-180407</t>
  </si>
  <si>
    <t>SFX-2262</t>
  </si>
  <si>
    <t>кер. кр-букс Solone, ⌀1/2, 20-24 шлица, 90°, 51 мм высота, 53 гр. SFX-2262</t>
  </si>
  <si>
    <t>SMS-180413</t>
  </si>
  <si>
    <t>SFX-3116</t>
  </si>
  <si>
    <t>кер. картридж Solone для перекл. NEB3, NEB7, NEB16</t>
  </si>
  <si>
    <t>151.35 руб.</t>
  </si>
  <si>
    <t>SMS-180608</t>
  </si>
  <si>
    <t>SFX-2261(пара)</t>
  </si>
  <si>
    <t>ПАРА в блистере кер кр-букс SOLONE для смес ⌀1/2, 20 шлицов, 180°, 49 мм высота, 55 гр. SFX-2261</t>
  </si>
  <si>
    <t>308.76 руб.</t>
  </si>
  <si>
    <t>SMS-180609</t>
  </si>
  <si>
    <t>SFX-2262(пара)</t>
  </si>
  <si>
    <t>ПАРА в блистере кер кран-букс SOLONE для смес ⌀1/2, 24 шлица, 90°, 51 мм высота, 53 гр. SFX-2262</t>
  </si>
  <si>
    <t>SMS-350014</t>
  </si>
  <si>
    <t>VRKP-18</t>
  </si>
  <si>
    <t>Кран - букса для смесители M18*1 РУCCКАЯ VR (10/500шт)</t>
  </si>
  <si>
    <t>133.77 руб.</t>
  </si>
  <si>
    <t>SMS-350015</t>
  </si>
  <si>
    <t>VRKP20-1</t>
  </si>
  <si>
    <t>Кран - букса универсальная усиленная  20 ШЛИЦОВ - 1 VR в блистере (1/340шт)</t>
  </si>
  <si>
    <t>207.27 руб.</t>
  </si>
  <si>
    <t>&gt;100</t>
  </si>
  <si>
    <t>SMS-350016</t>
  </si>
  <si>
    <t>VRKP20-2</t>
  </si>
  <si>
    <t>Пара универсальных усиленных кран-букс 20 ШЛИЦОВ - 2 VR в блистере (2/170пар)</t>
  </si>
  <si>
    <t>382.20 руб.</t>
  </si>
  <si>
    <t>ком</t>
  </si>
  <si>
    <t>SMS-350017</t>
  </si>
  <si>
    <t>VRKP24-2</t>
  </si>
  <si>
    <t>Пара усиленных кран-букс для смесителя 24 ШЛИЦА - 2 VR в блистере (2/170пар)</t>
  </si>
  <si>
    <t>416.01 руб.</t>
  </si>
  <si>
    <t>SMS-350018</t>
  </si>
  <si>
    <t>VRXP20-2</t>
  </si>
  <si>
    <t>Пара кран-букс для смесители 20 ШЛИЦОВ - 2 VR в блистере (2/170пар)</t>
  </si>
  <si>
    <t>SMS-350019</t>
  </si>
  <si>
    <t>VRXP24-2</t>
  </si>
  <si>
    <t>Пара кран-букс для смесители 24 ШЛИЦА - 2 VR в блистере (2/170пар)</t>
  </si>
  <si>
    <t>374.85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</si>
</sst>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5c_a8d2_11ea_8135_003048fd731b_00bb7b71_a8d8_11ea_8135_003048fd731b1.jpeg"/><Relationship Id="rId2" Type="http://schemas.openxmlformats.org/officeDocument/2006/relationships/image" Target="../media/6580545e_a8d2_11ea_8135_003048fd731b_00bb7b72_a8d8_11ea_8135_003048fd731b2.jpeg"/><Relationship Id="rId3" Type="http://schemas.openxmlformats.org/officeDocument/2006/relationships/image" Target="../media/65805460_a8d2_11ea_8135_003048fd731b_00bb7b73_a8d8_11ea_8135_003048fd731b3.jpeg"/><Relationship Id="rId4" Type="http://schemas.openxmlformats.org/officeDocument/2006/relationships/image" Target="../media/65805462_a8d2_11ea_8135_003048fd731b_00bb7b74_a8d8_11ea_8135_003048fd731b4.jpeg"/><Relationship Id="rId5" Type="http://schemas.openxmlformats.org/officeDocument/2006/relationships/image" Target="../media/65805464_a8d2_11ea_8135_003048fd731b_00bb7b75_a8d8_11ea_8135_003048fd731b5.jpeg"/><Relationship Id="rId6" Type="http://schemas.openxmlformats.org/officeDocument/2006/relationships/image" Target="../media/65805466_a8d2_11ea_8135_003048fd731b_00bb7b76_a8d8_11ea_8135_003048fd731b6.jpeg"/><Relationship Id="rId7" Type="http://schemas.openxmlformats.org/officeDocument/2006/relationships/image" Target="../media/65805468_a8d2_11ea_8135_003048fd731b_00bb7b77_a8d8_11ea_8135_003048fd731b7.jpeg"/><Relationship Id="rId8" Type="http://schemas.openxmlformats.org/officeDocument/2006/relationships/image" Target="../media/b8d31809_c362_11ea_8157_003048fd731b_64c8bae9_5a46_11f0_a775_047c1617b1438.jpeg"/><Relationship Id="rId9" Type="http://schemas.openxmlformats.org/officeDocument/2006/relationships/image" Target="../media/b8d3180b_c362_11ea_8157_003048fd731b_64c8baea_5a46_11f0_a775_047c1617b1439.jpeg"/><Relationship Id="rId10" Type="http://schemas.openxmlformats.org/officeDocument/2006/relationships/image" Target="../media/b8d3180d_c362_11ea_8157_003048fd731b_64c8baec_5a46_11f0_a775_047c1617b14310.jpeg"/><Relationship Id="rId11" Type="http://schemas.openxmlformats.org/officeDocument/2006/relationships/image" Target="../media/b8d3180f_c362_11ea_8157_003048fd731b_64c8baeb_5a46_11f0_a775_047c1617b14311.jpeg"/><Relationship Id="rId12" Type="http://schemas.openxmlformats.org/officeDocument/2006/relationships/image" Target="../media/b8d31811_c362_11ea_8157_003048fd731b_9d1cd8b7_c39d_11ea_8157_003048fd731b12.jpeg"/><Relationship Id="rId13" Type="http://schemas.openxmlformats.org/officeDocument/2006/relationships/image" Target="../media/b8d31813_c362_11ea_8157_003048fd731b_9d1cd8b8_c39d_11ea_8157_003048fd731b13.jpeg"/><Relationship Id="rId14" Type="http://schemas.openxmlformats.org/officeDocument/2006/relationships/image" Target="../media/b8d31815_c362_11ea_8157_003048fd731b_64c8bae8_5a46_11f0_a775_047c1617b14314.jpeg"/><Relationship Id="rId15" Type="http://schemas.openxmlformats.org/officeDocument/2006/relationships/image" Target="../media/b8d31817_c362_11ea_8157_003048fd731b_9d1cd8ba_c39d_11ea_8157_003048fd731b15.jpeg"/><Relationship Id="rId16" Type="http://schemas.openxmlformats.org/officeDocument/2006/relationships/image" Target="../media/b8d31823_c362_11ea_8157_003048fd731b_64c8bae7_5a46_11f0_a775_047c1617b14316.jpeg"/><Relationship Id="rId17" Type="http://schemas.openxmlformats.org/officeDocument/2006/relationships/image" Target="../media/3d54d8ab_7f15_11eb_825a_003048fd731b_a73d6bf7_3fbb_11ef_a5f3_047c1617b14317.jpeg"/><Relationship Id="rId18" Type="http://schemas.openxmlformats.org/officeDocument/2006/relationships/image" Target="../media/3d54d8ad_7f15_11eb_825a_003048fd731b_a73d6bf8_3fbb_11ef_a5f3_047c1617b14318.jpeg"/><Relationship Id="rId19" Type="http://schemas.openxmlformats.org/officeDocument/2006/relationships/image" Target="../media/6873af1c_d543_11e9_8109_003048fd731b_4829b109_0627_11ea_810d_003048fd731b19.png"/><Relationship Id="rId20" Type="http://schemas.openxmlformats.org/officeDocument/2006/relationships/image" Target="../media/6873af1e_d543_11e9_8109_003048fd731b_14e1e08d_f93d_11ef_a6ea_047c1617b14320.jpeg"/><Relationship Id="rId21" Type="http://schemas.openxmlformats.org/officeDocument/2006/relationships/image" Target="../media/6873af20_d543_11e9_8109_003048fd731b_4829b10a_0627_11ea_810d_003048fd731b21.png"/><Relationship Id="rId22" Type="http://schemas.openxmlformats.org/officeDocument/2006/relationships/image" Target="../media/6873af22_d543_11e9_8109_003048fd731b_19e968db_793a_11f0_a79f_047c1617b14322.jpeg"/><Relationship Id="rId23" Type="http://schemas.openxmlformats.org/officeDocument/2006/relationships/image" Target="../media/6873af24_d543_11e9_8109_003048fd731b_14e1e08e_f93d_11ef_a6ea_047c1617b14323.jpeg"/><Relationship Id="rId24" Type="http://schemas.openxmlformats.org/officeDocument/2006/relationships/image" Target="../media/6873af26_d543_11e9_8109_003048fd731b_14e1e090_f93d_11ef_a6ea_047c1617b143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362075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247775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228725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9812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419225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827358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J5*122.59</f>
        <v>0</v>
      </c>
      <c r="L5" s="5"/>
    </row>
    <row r="6" spans="1:12" customHeight="1" ht="105" outlineLevel="4">
      <c r="A6" s="1"/>
      <c r="B6" s="1">
        <v>827359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J6*172.54</f>
        <v>0</v>
      </c>
      <c r="L6" s="5"/>
    </row>
    <row r="7" spans="1:12" customHeight="1" ht="105" outlineLevel="4">
      <c r="A7" s="1"/>
      <c r="B7" s="1">
        <v>827360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J7*137.73</f>
        <v>0</v>
      </c>
      <c r="L7" s="5"/>
    </row>
    <row r="8" spans="1:12" customHeight="1" ht="105" outlineLevel="4">
      <c r="A8" s="1"/>
      <c r="B8" s="1">
        <v>827361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>
        <v>0</v>
      </c>
      <c r="I8" s="1">
        <v>0</v>
      </c>
      <c r="J8" s="3" t="s">
        <v>18</v>
      </c>
      <c r="K8" s="2" t="str">
        <f>J8*155.89</f>
        <v>0</v>
      </c>
      <c r="L8" s="5"/>
    </row>
    <row r="9" spans="1:12" customHeight="1" ht="105" outlineLevel="4">
      <c r="A9" s="1"/>
      <c r="B9" s="1">
        <v>827362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>
        <v>0</v>
      </c>
      <c r="I9" s="1">
        <v>0</v>
      </c>
      <c r="J9" s="3" t="s">
        <v>18</v>
      </c>
      <c r="K9" s="2" t="str">
        <f>J9*180.11</f>
        <v>0</v>
      </c>
      <c r="L9" s="5"/>
    </row>
    <row r="10" spans="1:12" customHeight="1" ht="105" outlineLevel="4">
      <c r="A10" s="1"/>
      <c r="B10" s="1">
        <v>827363</v>
      </c>
      <c r="C10" s="1" t="s">
        <v>37</v>
      </c>
      <c r="D10" s="1" t="s">
        <v>38</v>
      </c>
      <c r="E10" s="2" t="s">
        <v>39</v>
      </c>
      <c r="F10" s="2" t="s">
        <v>31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J10*155.89</f>
        <v>0</v>
      </c>
      <c r="L10" s="5"/>
    </row>
    <row r="11" spans="1:12" customHeight="1" ht="105" outlineLevel="4">
      <c r="A11" s="1"/>
      <c r="B11" s="1">
        <v>827364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23</v>
      </c>
      <c r="H11" s="2">
        <v>0</v>
      </c>
      <c r="I11" s="1">
        <v>0</v>
      </c>
      <c r="J11" s="3" t="s">
        <v>18</v>
      </c>
      <c r="K11" s="2" t="str">
        <f>J11*296.65</f>
        <v>0</v>
      </c>
      <c r="L11" s="5"/>
    </row>
    <row r="12" spans="1:12" customHeight="1" ht="105" outlineLevel="4">
      <c r="A12" s="1"/>
      <c r="B12" s="1">
        <v>834130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J12*113.51</f>
        <v>0</v>
      </c>
      <c r="L12" s="5"/>
    </row>
    <row r="13" spans="1:12" customHeight="1" ht="105" outlineLevel="4">
      <c r="A13" s="1"/>
      <c r="B13" s="1">
        <v>834131</v>
      </c>
      <c r="C13" s="1" t="s">
        <v>48</v>
      </c>
      <c r="D13" s="1" t="s">
        <v>49</v>
      </c>
      <c r="E13" s="2" t="s">
        <v>50</v>
      </c>
      <c r="F13" s="2" t="s">
        <v>47</v>
      </c>
      <c r="G13" s="2" t="s">
        <v>36</v>
      </c>
      <c r="H13" s="2">
        <v>0</v>
      </c>
      <c r="I13" s="1">
        <v>0</v>
      </c>
      <c r="J13" s="3" t="s">
        <v>18</v>
      </c>
      <c r="K13" s="2" t="str">
        <f>J13*113.51</f>
        <v>0</v>
      </c>
      <c r="L13" s="5"/>
    </row>
    <row r="14" spans="1:12" customHeight="1" ht="105" outlineLevel="4">
      <c r="A14" s="1"/>
      <c r="B14" s="1">
        <v>834132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23</v>
      </c>
      <c r="H14" s="2">
        <v>0</v>
      </c>
      <c r="I14" s="1">
        <v>0</v>
      </c>
      <c r="J14" s="3" t="s">
        <v>18</v>
      </c>
      <c r="K14" s="2" t="str">
        <f>J14*393.51</f>
        <v>0</v>
      </c>
      <c r="L14" s="5"/>
    </row>
    <row r="15" spans="1:12" customHeight="1" ht="105" outlineLevel="4">
      <c r="A15" s="1"/>
      <c r="B15" s="1">
        <v>834133</v>
      </c>
      <c r="C15" s="1" t="s">
        <v>55</v>
      </c>
      <c r="D15" s="1" t="s">
        <v>56</v>
      </c>
      <c r="E15" s="2" t="s">
        <v>57</v>
      </c>
      <c r="F15" s="2" t="s">
        <v>58</v>
      </c>
      <c r="G15" s="2" t="s">
        <v>23</v>
      </c>
      <c r="H15" s="2">
        <v>0</v>
      </c>
      <c r="I15" s="1">
        <v>0</v>
      </c>
      <c r="J15" s="3" t="s">
        <v>18</v>
      </c>
      <c r="K15" s="2" t="str">
        <f>J15*393.56</f>
        <v>0</v>
      </c>
      <c r="L15" s="5"/>
    </row>
    <row r="16" spans="1:12" customHeight="1" ht="105" outlineLevel="4">
      <c r="A16" s="1"/>
      <c r="B16" s="1">
        <v>834134</v>
      </c>
      <c r="C16" s="1" t="s">
        <v>59</v>
      </c>
      <c r="D16" s="1" t="s">
        <v>60</v>
      </c>
      <c r="E16" s="2" t="s">
        <v>61</v>
      </c>
      <c r="F16" s="2" t="s">
        <v>58</v>
      </c>
      <c r="G16" s="2" t="s">
        <v>23</v>
      </c>
      <c r="H16" s="2">
        <v>0</v>
      </c>
      <c r="I16" s="1">
        <v>0</v>
      </c>
      <c r="J16" s="3" t="s">
        <v>18</v>
      </c>
      <c r="K16" s="2" t="str">
        <f>J16*393.56</f>
        <v>0</v>
      </c>
      <c r="L16" s="5"/>
    </row>
    <row r="17" spans="1:12" customHeight="1" ht="105" outlineLevel="4">
      <c r="A17" s="1"/>
      <c r="B17" s="1">
        <v>834135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66</v>
      </c>
      <c r="K17" s="2" t="str">
        <f>J17*0.00</f>
        <v>0</v>
      </c>
      <c r="L17" s="5"/>
    </row>
    <row r="18" spans="1:12" customHeight="1" ht="105" outlineLevel="4">
      <c r="A18" s="1"/>
      <c r="B18" s="1">
        <v>834136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18</v>
      </c>
      <c r="K18" s="2" t="str">
        <f>J18*357.92</f>
        <v>0</v>
      </c>
      <c r="L18" s="5"/>
    </row>
    <row r="19" spans="1:12" customHeight="1" ht="105" outlineLevel="4">
      <c r="A19" s="1"/>
      <c r="B19" s="1">
        <v>834137</v>
      </c>
      <c r="C19" s="1" t="s">
        <v>71</v>
      </c>
      <c r="D19" s="1" t="s">
        <v>72</v>
      </c>
      <c r="E19" s="2" t="s">
        <v>73</v>
      </c>
      <c r="F19" s="2" t="s">
        <v>65</v>
      </c>
      <c r="G19" s="2">
        <v>0</v>
      </c>
      <c r="H19" s="2">
        <v>0</v>
      </c>
      <c r="I19" s="1">
        <v>0</v>
      </c>
      <c r="J19" s="3" t="s">
        <v>18</v>
      </c>
      <c r="K19" s="2" t="str">
        <f>J19*0.00</f>
        <v>0</v>
      </c>
      <c r="L19" s="5"/>
    </row>
    <row r="20" spans="1:12" customHeight="1" ht="105" outlineLevel="4">
      <c r="A20" s="1"/>
      <c r="B20" s="1">
        <v>834143</v>
      </c>
      <c r="C20" s="1" t="s">
        <v>74</v>
      </c>
      <c r="D20" s="1" t="s">
        <v>75</v>
      </c>
      <c r="E20" s="2" t="s">
        <v>76</v>
      </c>
      <c r="F20" s="2" t="s">
        <v>77</v>
      </c>
      <c r="G20" s="2" t="s">
        <v>36</v>
      </c>
      <c r="H20" s="2">
        <v>0</v>
      </c>
      <c r="I20" s="1">
        <v>0</v>
      </c>
      <c r="J20" s="3" t="s">
        <v>18</v>
      </c>
      <c r="K20" s="2" t="str">
        <f>J20*151.35</f>
        <v>0</v>
      </c>
      <c r="L20" s="5"/>
    </row>
    <row r="21" spans="1:12" customHeight="1" ht="105" outlineLevel="4">
      <c r="A21" s="1"/>
      <c r="B21" s="1">
        <v>831663</v>
      </c>
      <c r="C21" s="1" t="s">
        <v>78</v>
      </c>
      <c r="D21" s="1" t="s">
        <v>79</v>
      </c>
      <c r="E21" s="2" t="s">
        <v>80</v>
      </c>
      <c r="F21" s="2" t="s">
        <v>81</v>
      </c>
      <c r="G21" s="2" t="s">
        <v>36</v>
      </c>
      <c r="H21" s="2">
        <v>0</v>
      </c>
      <c r="I21" s="1">
        <v>0</v>
      </c>
      <c r="J21" s="3" t="s">
        <v>18</v>
      </c>
      <c r="K21" s="2" t="str">
        <f>J21*308.76</f>
        <v>0</v>
      </c>
      <c r="L21" s="5"/>
    </row>
    <row r="22" spans="1:12" customHeight="1" ht="105" outlineLevel="4">
      <c r="A22" s="1"/>
      <c r="B22" s="1">
        <v>831664</v>
      </c>
      <c r="C22" s="1" t="s">
        <v>82</v>
      </c>
      <c r="D22" s="1" t="s">
        <v>83</v>
      </c>
      <c r="E22" s="2" t="s">
        <v>84</v>
      </c>
      <c r="F22" s="2" t="s">
        <v>81</v>
      </c>
      <c r="G22" s="2" t="s">
        <v>36</v>
      </c>
      <c r="H22" s="2">
        <v>0</v>
      </c>
      <c r="I22" s="1">
        <v>0</v>
      </c>
      <c r="J22" s="3" t="s">
        <v>18</v>
      </c>
      <c r="K22" s="2" t="str">
        <f>J22*308.76</f>
        <v>0</v>
      </c>
      <c r="L22" s="5"/>
    </row>
    <row r="23" spans="1:12" customHeight="1" ht="105" outlineLevel="4">
      <c r="A23" s="1"/>
      <c r="B23" s="1">
        <v>823304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23</v>
      </c>
      <c r="H23" s="2">
        <v>0</v>
      </c>
      <c r="I23" s="1">
        <v>0</v>
      </c>
      <c r="J23" s="3" t="s">
        <v>18</v>
      </c>
      <c r="K23" s="2" t="str">
        <f>J23*133.77</f>
        <v>0</v>
      </c>
      <c r="L23" s="5"/>
    </row>
    <row r="24" spans="1:12" customHeight="1" ht="105" outlineLevel="4">
      <c r="A24" s="1"/>
      <c r="B24" s="1">
        <v>823305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93</v>
      </c>
      <c r="H24" s="2">
        <v>0</v>
      </c>
      <c r="I24" s="1">
        <v>0</v>
      </c>
      <c r="J24" s="3" t="s">
        <v>18</v>
      </c>
      <c r="K24" s="2" t="str">
        <f>J24*207.27</f>
        <v>0</v>
      </c>
      <c r="L24" s="5"/>
    </row>
    <row r="25" spans="1:12" customHeight="1" ht="105" outlineLevel="4">
      <c r="A25" s="1"/>
      <c r="B25" s="1">
        <v>823306</v>
      </c>
      <c r="C25" s="1" t="s">
        <v>94</v>
      </c>
      <c r="D25" s="1" t="s">
        <v>95</v>
      </c>
      <c r="E25" s="2" t="s">
        <v>96</v>
      </c>
      <c r="F25" s="2" t="s">
        <v>97</v>
      </c>
      <c r="G25" s="2" t="s">
        <v>36</v>
      </c>
      <c r="H25" s="2">
        <v>0</v>
      </c>
      <c r="I25" s="1">
        <v>0</v>
      </c>
      <c r="J25" s="3" t="s">
        <v>98</v>
      </c>
      <c r="K25" s="2" t="str">
        <f>J25*382.20</f>
        <v>0</v>
      </c>
      <c r="L25" s="5"/>
    </row>
    <row r="26" spans="1:12" customHeight="1" ht="105" outlineLevel="4">
      <c r="A26" s="1"/>
      <c r="B26" s="1">
        <v>823307</v>
      </c>
      <c r="C26" s="1" t="s">
        <v>99</v>
      </c>
      <c r="D26" s="1" t="s">
        <v>100</v>
      </c>
      <c r="E26" s="2" t="s">
        <v>101</v>
      </c>
      <c r="F26" s="2" t="s">
        <v>102</v>
      </c>
      <c r="G26" s="2" t="s">
        <v>23</v>
      </c>
      <c r="H26" s="2">
        <v>0</v>
      </c>
      <c r="I26" s="1">
        <v>0</v>
      </c>
      <c r="J26" s="3" t="s">
        <v>98</v>
      </c>
      <c r="K26" s="2" t="str">
        <f>J26*416.01</f>
        <v>0</v>
      </c>
      <c r="L26" s="5"/>
    </row>
    <row r="27" spans="1:12" customHeight="1" ht="105" outlineLevel="4">
      <c r="A27" s="1"/>
      <c r="B27" s="1">
        <v>823308</v>
      </c>
      <c r="C27" s="1" t="s">
        <v>103</v>
      </c>
      <c r="D27" s="1" t="s">
        <v>104</v>
      </c>
      <c r="E27" s="2" t="s">
        <v>105</v>
      </c>
      <c r="F27" s="2" t="s">
        <v>97</v>
      </c>
      <c r="G27" s="2" t="s">
        <v>17</v>
      </c>
      <c r="H27" s="2">
        <v>0</v>
      </c>
      <c r="I27" s="1">
        <v>0</v>
      </c>
      <c r="J27" s="3" t="s">
        <v>98</v>
      </c>
      <c r="K27" s="2" t="str">
        <f>J27*382.20</f>
        <v>0</v>
      </c>
      <c r="L27" s="5"/>
    </row>
    <row r="28" spans="1:12" customHeight="1" ht="105" outlineLevel="4">
      <c r="A28" s="1"/>
      <c r="B28" s="1">
        <v>823309</v>
      </c>
      <c r="C28" s="1" t="s">
        <v>106</v>
      </c>
      <c r="D28" s="1" t="s">
        <v>107</v>
      </c>
      <c r="E28" s="2" t="s">
        <v>108</v>
      </c>
      <c r="F28" s="2" t="s">
        <v>109</v>
      </c>
      <c r="G28" s="2" t="s">
        <v>17</v>
      </c>
      <c r="H28" s="2">
        <v>0</v>
      </c>
      <c r="I28" s="1">
        <v>0</v>
      </c>
      <c r="J28" s="3" t="s">
        <v>98</v>
      </c>
      <c r="K28" s="2" t="str">
        <f>J28*374.85</f>
        <v>0</v>
      </c>
      <c r="L2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2026-04-20T20:13:24+03:00</dcterms:created>
  <dcterms:modified xsi:type="dcterms:W3CDTF">2026-04-20T20:13:24+03:00</dcterms:modified>
  <dc:title>Untitled Spreadsheet</dc:title>
  <dc:description/>
  <dc:subject/>
  <cp:keywords/>
  <cp:category/>
</cp:coreProperties>
</file>