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e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'Worksheet'!$A$1:$L$1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<sst xmlns="http://schemas.openxmlformats.org/spreadsheetml/2006/main" uniqueCount="91">
  <si>
    <t>Изображение*</t>
  </si>
  <si>
    <t>ID</t>
  </si>
  <si>
    <t>Код</t>
  </si>
  <si>
    <t>Артикул*</t>
  </si>
  <si>
    <t>Название товара*</t>
  </si>
  <si>
    <t>Цена, руб.*</t>
  </si>
  <si>
    <t>Основной</t>
  </si>
  <si>
    <t>Удаленный</t>
  </si>
  <si>
    <t>В пути</t>
  </si>
  <si>
    <t>Ваш заказ</t>
  </si>
  <si>
    <t>Клапана обратные</t>
  </si>
  <si>
    <t>Обратные клапана латунные VALTEC</t>
  </si>
  <si>
    <t>VLC-441001</t>
  </si>
  <si>
    <t>VT.151.N.04</t>
  </si>
  <si>
    <t>Клапан обратный  1/2" (латунный золотник) (13 /208шт)</t>
  </si>
  <si>
    <t>529.00 руб.</t>
  </si>
  <si>
    <t>&gt;10</t>
  </si>
  <si>
    <t>шт</t>
  </si>
  <si>
    <t>VLC-441002</t>
  </si>
  <si>
    <t>VT.151.N.05</t>
  </si>
  <si>
    <t>Клапан обратный  3/4" (латунный золотник) (11 /132шт)</t>
  </si>
  <si>
    <t>755.00 руб.</t>
  </si>
  <si>
    <t>&gt;1000</t>
  </si>
  <si>
    <t>VLC-441003</t>
  </si>
  <si>
    <t>VT.151.N.06</t>
  </si>
  <si>
    <t>Клапан обратный  1" (латунный золотник)  (8 /96шт)</t>
  </si>
  <si>
    <t>1 201.00 руб.</t>
  </si>
  <si>
    <t>&gt;500</t>
  </si>
  <si>
    <t>VLC-441004</t>
  </si>
  <si>
    <t>VT.161.N.04</t>
  </si>
  <si>
    <t>Клапан обратный  1/2"  (20 /320шт)</t>
  </si>
  <si>
    <t>472.00 руб.</t>
  </si>
  <si>
    <t>&gt;25</t>
  </si>
  <si>
    <t>VLC-441005</t>
  </si>
  <si>
    <t>VT.161.N.05</t>
  </si>
  <si>
    <t>Клапан обратный  3/4"  (15 /240шт)</t>
  </si>
  <si>
    <t>580.00 руб.</t>
  </si>
  <si>
    <t>VLC-441006</t>
  </si>
  <si>
    <t>VT.161.N.06</t>
  </si>
  <si>
    <t>Клапан обратный  1"  (10 /120шт)</t>
  </si>
  <si>
    <t>959.00 руб.</t>
  </si>
  <si>
    <t>VLC-441007</t>
  </si>
  <si>
    <t>VT.161.N.07</t>
  </si>
  <si>
    <t>Клапан обратный  1 1/4" (6 /72шт)</t>
  </si>
  <si>
    <t>1 373.00 руб.</t>
  </si>
  <si>
    <t>&gt;100</t>
  </si>
  <si>
    <t>VLC-441008</t>
  </si>
  <si>
    <t>VT.161.N.08</t>
  </si>
  <si>
    <t>Клапан обратный  1 1/2" (4 /48шт)</t>
  </si>
  <si>
    <t>2 309.00 руб.</t>
  </si>
  <si>
    <t>VLC-441009</t>
  </si>
  <si>
    <t>VT.161.N.09</t>
  </si>
  <si>
    <t>Клапан обратный  2" (3 /24шт)</t>
  </si>
  <si>
    <t>3 285.00 руб.</t>
  </si>
  <si>
    <t>&gt;50</t>
  </si>
  <si>
    <t>VLC-441010</t>
  </si>
  <si>
    <t>VT.171.N.04</t>
  </si>
  <si>
    <t>Обратный клапан с дренажем и воздухоотводчиком  1/2" (10 /60шт)</t>
  </si>
  <si>
    <t>1 206.00 руб.</t>
  </si>
  <si>
    <t>VLC-441011</t>
  </si>
  <si>
    <t>VT.171.N.05</t>
  </si>
  <si>
    <t>Обратный клапан с дренажем и воздухоотводчиком  3/4" (8 /32шт)</t>
  </si>
  <si>
    <t>1 642.00 руб.</t>
  </si>
  <si>
    <t>VLC-441012</t>
  </si>
  <si>
    <t>VT.171.N.06</t>
  </si>
  <si>
    <t>Обратный клапан с дренажем и воздухоотводчиком  1" (6 /24шт)</t>
  </si>
  <si>
    <t>2 466.00 руб.</t>
  </si>
  <si>
    <t>VLC-441013</t>
  </si>
  <si>
    <t>VT.171.N.07</t>
  </si>
  <si>
    <t>Обратный клапан с дренажем и воздухоотводчиком  1 1/4" (3 /12шт)</t>
  </si>
  <si>
    <t>3 692.00 руб.</t>
  </si>
  <si>
    <t>VLC-441014</t>
  </si>
  <si>
    <t>VT.202.N.06</t>
  </si>
  <si>
    <t>Клапан обратный для гравитационных  систем   1" (3 /24шт)</t>
  </si>
  <si>
    <t>3 761.00 руб.</t>
  </si>
  <si>
    <t>VLC-441015</t>
  </si>
  <si>
    <t>VT.202.N.07</t>
  </si>
  <si>
    <t>Клапан обратный для гравитационных  систем  1 1/4" (2 /16шт)</t>
  </si>
  <si>
    <t>6 000.00 руб.</t>
  </si>
  <si>
    <t>VLC-999007</t>
  </si>
  <si>
    <t>VT.151.N.07</t>
  </si>
  <si>
    <t>Клапан обратный 1 1/4" (латунный золотник)</t>
  </si>
  <si>
    <t>1 836.00 руб.</t>
  </si>
  <si>
    <t>VLC-999008</t>
  </si>
  <si>
    <t>VT.151.N.08</t>
  </si>
  <si>
    <t>Клапан обратный 1 1/2" (латунный золотник)</t>
  </si>
  <si>
    <t>2 534.00 руб.</t>
  </si>
  <si>
    <t>VLC-999009</t>
  </si>
  <si>
    <t>VT.151.N.09</t>
  </si>
  <si>
    <t>Клапан обратный 2" (латунный золотник)</t>
  </si>
  <si>
    <t>3 780.00 руб.</t>
  </si>
</sst>
</file>

<file path=xl/styles.xml><?xml version="1.0" encoding="utf-8"?>
<styleSheet xmlns="http://schemas.openxmlformats.org/spreadsheetml/2006/main" xml:space="preserve">
  <numFmts count="1">
    <numFmt numFmtId="164" formatCode="# ### ### ### ### ### ### ### ##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D17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D9D9D9"/>
        <bgColor rgb="D9D9D9"/>
      </patternFill>
    </fill>
    <fill>
      <patternFill patternType="solid">
        <fgColor rgb="76933C"/>
        <bgColor rgb="76933C"/>
      </patternFill>
    </fill>
    <fill>
      <patternFill patternType="solid">
        <fgColor rgb="DA9694"/>
        <bgColor rgb="DA9694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164" fillId="0" borderId="1" applyFont="1" applyNumberFormat="1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general" vertical="center" textRotation="0" wrapText="true" shrinkToFit="false" indent="1"/>
    </xf>
    <xf xfId="0" fontId="1" numFmtId="0" fillId="4" borderId="1" applyFont="1" applyNumberFormat="0" applyFill="1" applyBorder="1" applyAlignment="1">
      <alignment horizontal="general" vertical="center" textRotation="0" wrapText="true" shrinkToFit="false" indent="2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8a41b9e0_86a5_11e9_8101_003048fd731b_c85d7d0e_281d_11ed_a30f_00259070b4871.jpeg"/><Relationship Id="rId2" Type="http://schemas.openxmlformats.org/officeDocument/2006/relationships/image" Target="../media/8a41b9e4_86a5_11e9_8101_003048fd731b_c85d7d12_281d_11ed_a30f_00259070b4872.jpeg"/><Relationship Id="rId3" Type="http://schemas.openxmlformats.org/officeDocument/2006/relationships/image" Target="../media/8a41b9e8_86a5_11e9_8101_003048fd731b_c85d7d16_281d_11ed_a30f_00259070b4873.jpeg"/><Relationship Id="rId4" Type="http://schemas.openxmlformats.org/officeDocument/2006/relationships/image" Target="../media/8a41b9ec_86a5_11e9_8101_003048fd731b_c85d7d26_281d_11ed_a30f_00259070b4874.jpeg"/><Relationship Id="rId5" Type="http://schemas.openxmlformats.org/officeDocument/2006/relationships/image" Target="../media/8a41b9f0_86a5_11e9_8101_003048fd731b_c85d7d2a_281d_11ed_a30f_00259070b4875.jpeg"/><Relationship Id="rId6" Type="http://schemas.openxmlformats.org/officeDocument/2006/relationships/image" Target="../media/8a41b9f4_86a5_11e9_8101_003048fd731b_c85d7d2e_281d_11ed_a30f_00259070b4876.jpeg"/><Relationship Id="rId7" Type="http://schemas.openxmlformats.org/officeDocument/2006/relationships/image" Target="../media/8a41b9f8_86a5_11e9_8101_003048fd731b_c85d7d32_281d_11ed_a30f_00259070b4877.jpeg"/><Relationship Id="rId8" Type="http://schemas.openxmlformats.org/officeDocument/2006/relationships/image" Target="../media/8a41b9fc_86a5_11e9_8101_003048fd731b_c85d7d36_281d_11ed_a30f_00259070b4878.jpeg"/><Relationship Id="rId9" Type="http://schemas.openxmlformats.org/officeDocument/2006/relationships/image" Target="../media/8a41ba00_86a5_11e9_8101_003048fd731b_c85d7d3a_281d_11ed_a30f_00259070b4879.jpeg"/><Relationship Id="rId10" Type="http://schemas.openxmlformats.org/officeDocument/2006/relationships/image" Target="../media/8a41ba04_86a5_11e9_8101_003048fd731b_c85d7d3e_281d_11ed_a30f_00259070b48710.jpeg"/><Relationship Id="rId11" Type="http://schemas.openxmlformats.org/officeDocument/2006/relationships/image" Target="../media/8a41ba08_86a5_11e9_8101_003048fd731b_c85d7d42_281d_11ed_a30f_00259070b48711.jpeg"/><Relationship Id="rId12" Type="http://schemas.openxmlformats.org/officeDocument/2006/relationships/image" Target="../media/8a41ba0c_86a5_11e9_8101_003048fd731b_c85d7d46_281d_11ed_a30f_00259070b48712.jpeg"/><Relationship Id="rId13" Type="http://schemas.openxmlformats.org/officeDocument/2006/relationships/image" Target="../media/8a41ba10_86a5_11e9_8101_003048fd731b_c85d7d4a_281d_11ed_a30f_00259070b48713.jpeg"/><Relationship Id="rId14" Type="http://schemas.openxmlformats.org/officeDocument/2006/relationships/image" Target="../media/8a41ba14_86a5_11e9_8101_003048fd731b_c85d7d4e_281d_11ed_a30f_00259070b48714.jpeg"/><Relationship Id="rId15" Type="http://schemas.openxmlformats.org/officeDocument/2006/relationships/image" Target="../media/8a41ba18_86a5_11e9_8101_003048fd731b_c85d7d50_281d_11ed_a30f_00259070b48715.jpeg"/><Relationship Id="rId16" Type="http://schemas.openxmlformats.org/officeDocument/2006/relationships/image" Target="../media/3a76c3b5_0b65_11ec_831e_003048fd731b_c85d7d1a_281d_11ed_a30f_00259070b48716.jpeg"/><Relationship Id="rId17" Type="http://schemas.openxmlformats.org/officeDocument/2006/relationships/image" Target="../media/3a76c3b7_0b65_11ec_831e_003048fd731b_c85d7d1e_281d_11ed_a30f_00259070b48717.jpeg"/><Relationship Id="rId18" Type="http://schemas.openxmlformats.org/officeDocument/2006/relationships/image" Target="../media/3a76c3b9_0b65_11ec_831e_003048fd731b_c85d7d22_281d_11ed_a30f_00259070b48718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3</xdr:row>
      <xdr:rowOff>95250</xdr:rowOff>
    </xdr:from>
    <xdr:ext cx="1143000" cy="1143000"/>
    <xdr:pic>
      <xdr:nvPicPr>
        <xdr:cNvPr id="1" name="Image_4" descr="Image_4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</xdr:row>
      <xdr:rowOff>95250</xdr:rowOff>
    </xdr:from>
    <xdr:ext cx="1143000" cy="1143000"/>
    <xdr:pic>
      <xdr:nvPicPr>
        <xdr:cNvPr id="2" name="Image_5" descr="Image_5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</xdr:row>
      <xdr:rowOff>95250</xdr:rowOff>
    </xdr:from>
    <xdr:ext cx="1143000" cy="1143000"/>
    <xdr:pic>
      <xdr:nvPicPr>
        <xdr:cNvPr id="3" name="Image_6" descr="Image_6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</xdr:row>
      <xdr:rowOff>95250</xdr:rowOff>
    </xdr:from>
    <xdr:ext cx="1143000" cy="1143000"/>
    <xdr:pic>
      <xdr:nvPicPr>
        <xdr:cNvPr id="4" name="Image_7" descr="Image_7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</xdr:row>
      <xdr:rowOff>95250</xdr:rowOff>
    </xdr:from>
    <xdr:ext cx="1143000" cy="1143000"/>
    <xdr:pic>
      <xdr:nvPicPr>
        <xdr:cNvPr id="5" name="Image_8" descr="Image_8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</xdr:row>
      <xdr:rowOff>95250</xdr:rowOff>
    </xdr:from>
    <xdr:ext cx="1143000" cy="1143000"/>
    <xdr:pic>
      <xdr:nvPicPr>
        <xdr:cNvPr id="6" name="Image_9" descr="Image_9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</xdr:row>
      <xdr:rowOff>95250</xdr:rowOff>
    </xdr:from>
    <xdr:ext cx="1143000" cy="1143000"/>
    <xdr:pic>
      <xdr:nvPicPr>
        <xdr:cNvPr id="7" name="Image_10" descr="Image_10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</xdr:row>
      <xdr:rowOff>95250</xdr:rowOff>
    </xdr:from>
    <xdr:ext cx="1143000" cy="1143000"/>
    <xdr:pic>
      <xdr:nvPicPr>
        <xdr:cNvPr id="8" name="Image_11" descr="Image_11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</xdr:row>
      <xdr:rowOff>95250</xdr:rowOff>
    </xdr:from>
    <xdr:ext cx="1143000" cy="1143000"/>
    <xdr:pic>
      <xdr:nvPicPr>
        <xdr:cNvPr id="9" name="Image_12" descr="Image_12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</xdr:row>
      <xdr:rowOff>95250</xdr:rowOff>
    </xdr:from>
    <xdr:ext cx="1143000" cy="1143000"/>
    <xdr:pic>
      <xdr:nvPicPr>
        <xdr:cNvPr id="10" name="Image_13" descr="Image_13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</xdr:row>
      <xdr:rowOff>95250</xdr:rowOff>
    </xdr:from>
    <xdr:ext cx="1143000" cy="1143000"/>
    <xdr:pic>
      <xdr:nvPicPr>
        <xdr:cNvPr id="11" name="Image_14" descr="Image_14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</xdr:row>
      <xdr:rowOff>95250</xdr:rowOff>
    </xdr:from>
    <xdr:ext cx="1143000" cy="1143000"/>
    <xdr:pic>
      <xdr:nvPicPr>
        <xdr:cNvPr id="12" name="Image_15" descr="Image_15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</xdr:row>
      <xdr:rowOff>95250</xdr:rowOff>
    </xdr:from>
    <xdr:ext cx="1143000" cy="1143000"/>
    <xdr:pic>
      <xdr:nvPicPr>
        <xdr:cNvPr id="13" name="Image_16" descr="Image_16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</xdr:row>
      <xdr:rowOff>95250</xdr:rowOff>
    </xdr:from>
    <xdr:ext cx="1143000" cy="1143000"/>
    <xdr:pic>
      <xdr:nvPicPr>
        <xdr:cNvPr id="14" name="Image_17" descr="Image_17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17</xdr:row>
      <xdr:rowOff>95250</xdr:rowOff>
    </xdr:from>
    <xdr:ext cx="1143000" cy="1143000"/>
    <xdr:pic>
      <xdr:nvPicPr>
        <xdr:cNvPr id="15" name="Image_18" descr="Image_18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18</xdr:row>
      <xdr:rowOff>95250</xdr:rowOff>
    </xdr:from>
    <xdr:ext cx="1143000" cy="1143000"/>
    <xdr:pic>
      <xdr:nvPicPr>
        <xdr:cNvPr id="16" name="Image_19" descr="Image_19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19</xdr:row>
      <xdr:rowOff>95250</xdr:rowOff>
    </xdr:from>
    <xdr:ext cx="1143000" cy="1143000"/>
    <xdr:pic>
      <xdr:nvPicPr>
        <xdr:cNvPr id="17" name="Image_20" descr="Image_20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20</xdr:row>
      <xdr:rowOff>95250</xdr:rowOff>
    </xdr:from>
    <xdr:ext cx="1143000" cy="1143000"/>
    <xdr:pic>
      <xdr:nvPicPr>
        <xdr:cNvPr id="18" name="Image_21" descr="Image_21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0" summaryRight="1"/>
  </sheetPr>
  <dimension ref="A1:L21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3" outlineLevelCol="0"/>
  <cols>
    <col min="1" max="1" width="24" customWidth="true" style="0"/>
    <col min="2" max="2" width="10" customWidth="true" style="0"/>
    <col min="3" max="3" width="14" customWidth="true" style="0"/>
    <col min="4" max="4" width="20" customWidth="true" style="0"/>
    <col min="5" max="5" width="60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1" customWidth="true" style="0"/>
    <col min="11" max="11" width="10" customWidth="true" style="0"/>
    <col min="12" max="12" width="13" customWidth="true" style="0"/>
  </cols>
  <sheetData>
    <row r="1" spans="1:1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>
        <f>SUM(J2:J21)</f>
        <v>0</v>
      </c>
      <c r="K1" s="4" t="s">
        <v>9</v>
      </c>
      <c r="L1" s="5"/>
    </row>
    <row r="2" spans="1:12">
      <c r="A2" s="6" t="s">
        <v>10</v>
      </c>
      <c r="B2" s="6"/>
      <c r="C2" s="6"/>
      <c r="D2" s="6"/>
      <c r="E2" s="6"/>
      <c r="F2" s="6"/>
      <c r="G2" s="6"/>
      <c r="H2" s="6"/>
      <c r="I2" s="6"/>
      <c r="J2" s="6"/>
      <c r="K2" s="6"/>
      <c r="L2" s="5"/>
    </row>
    <row r="3" spans="1:12" outlineLevel="1">
      <c r="A3" s="7" t="s">
        <v>11</v>
      </c>
      <c r="B3" s="7"/>
      <c r="C3" s="7"/>
      <c r="D3" s="7"/>
      <c r="E3" s="7"/>
      <c r="F3" s="7"/>
      <c r="G3" s="7"/>
      <c r="H3" s="7"/>
      <c r="I3" s="7"/>
      <c r="J3" s="7"/>
      <c r="K3" s="7"/>
      <c r="L3" s="5"/>
    </row>
    <row r="4" spans="1:12" customHeight="1" ht="105" outlineLevel="3">
      <c r="A4" s="1"/>
      <c r="B4" s="1">
        <v>818914</v>
      </c>
      <c r="C4" s="1" t="s">
        <v>12</v>
      </c>
      <c r="D4" s="1" t="s">
        <v>13</v>
      </c>
      <c r="E4" s="2" t="s">
        <v>14</v>
      </c>
      <c r="F4" s="2" t="s">
        <v>15</v>
      </c>
      <c r="G4" s="2" t="s">
        <v>16</v>
      </c>
      <c r="H4" s="2">
        <v>0</v>
      </c>
      <c r="I4" s="1">
        <v>0</v>
      </c>
      <c r="J4" s="3" t="s">
        <v>17</v>
      </c>
      <c r="K4" s="2" t="str">
        <f>J4*529.00</f>
        <v>0</v>
      </c>
      <c r="L4" s="5"/>
    </row>
    <row r="5" spans="1:12" customHeight="1" ht="105" outlineLevel="3">
      <c r="A5" s="1"/>
      <c r="B5" s="1">
        <v>818915</v>
      </c>
      <c r="C5" s="1" t="s">
        <v>18</v>
      </c>
      <c r="D5" s="1" t="s">
        <v>19</v>
      </c>
      <c r="E5" s="2" t="s">
        <v>20</v>
      </c>
      <c r="F5" s="2" t="s">
        <v>21</v>
      </c>
      <c r="G5" s="2" t="s">
        <v>16</v>
      </c>
      <c r="H5" s="2" t="s">
        <v>22</v>
      </c>
      <c r="I5" s="1">
        <v>0</v>
      </c>
      <c r="J5" s="3" t="s">
        <v>17</v>
      </c>
      <c r="K5" s="2" t="str">
        <f>J5*755.00</f>
        <v>0</v>
      </c>
      <c r="L5" s="5"/>
    </row>
    <row r="6" spans="1:12" customHeight="1" ht="105" outlineLevel="3">
      <c r="A6" s="1"/>
      <c r="B6" s="1">
        <v>818916</v>
      </c>
      <c r="C6" s="1" t="s">
        <v>23</v>
      </c>
      <c r="D6" s="1" t="s">
        <v>24</v>
      </c>
      <c r="E6" s="2" t="s">
        <v>25</v>
      </c>
      <c r="F6" s="2" t="s">
        <v>26</v>
      </c>
      <c r="G6" s="2">
        <v>2</v>
      </c>
      <c r="H6" s="2" t="s">
        <v>27</v>
      </c>
      <c r="I6" s="1">
        <v>0</v>
      </c>
      <c r="J6" s="3" t="s">
        <v>17</v>
      </c>
      <c r="K6" s="2" t="str">
        <f>J6*1201.00</f>
        <v>0</v>
      </c>
      <c r="L6" s="5"/>
    </row>
    <row r="7" spans="1:12" customHeight="1" ht="105" outlineLevel="3">
      <c r="A7" s="1"/>
      <c r="B7" s="1">
        <v>818917</v>
      </c>
      <c r="C7" s="1" t="s">
        <v>28</v>
      </c>
      <c r="D7" s="1" t="s">
        <v>29</v>
      </c>
      <c r="E7" s="2" t="s">
        <v>30</v>
      </c>
      <c r="F7" s="2" t="s">
        <v>31</v>
      </c>
      <c r="G7" s="2" t="s">
        <v>32</v>
      </c>
      <c r="H7" s="2">
        <v>0</v>
      </c>
      <c r="I7" s="1">
        <v>0</v>
      </c>
      <c r="J7" s="3" t="s">
        <v>17</v>
      </c>
      <c r="K7" s="2" t="str">
        <f>J7*472.00</f>
        <v>0</v>
      </c>
      <c r="L7" s="5"/>
    </row>
    <row r="8" spans="1:12" customHeight="1" ht="105" outlineLevel="3">
      <c r="A8" s="1"/>
      <c r="B8" s="1">
        <v>818918</v>
      </c>
      <c r="C8" s="1" t="s">
        <v>33</v>
      </c>
      <c r="D8" s="1" t="s">
        <v>34</v>
      </c>
      <c r="E8" s="2" t="s">
        <v>35</v>
      </c>
      <c r="F8" s="2" t="s">
        <v>36</v>
      </c>
      <c r="G8" s="2" t="s">
        <v>16</v>
      </c>
      <c r="H8" s="2">
        <v>0</v>
      </c>
      <c r="I8" s="1">
        <v>0</v>
      </c>
      <c r="J8" s="3" t="s">
        <v>17</v>
      </c>
      <c r="K8" s="2" t="str">
        <f>J8*580.00</f>
        <v>0</v>
      </c>
      <c r="L8" s="5"/>
    </row>
    <row r="9" spans="1:12" customHeight="1" ht="105" outlineLevel="3">
      <c r="A9" s="1"/>
      <c r="B9" s="1">
        <v>818919</v>
      </c>
      <c r="C9" s="1" t="s">
        <v>37</v>
      </c>
      <c r="D9" s="1" t="s">
        <v>38</v>
      </c>
      <c r="E9" s="2" t="s">
        <v>39</v>
      </c>
      <c r="F9" s="2" t="s">
        <v>40</v>
      </c>
      <c r="G9" s="2" t="s">
        <v>16</v>
      </c>
      <c r="H9" s="2" t="s">
        <v>22</v>
      </c>
      <c r="I9" s="1">
        <v>0</v>
      </c>
      <c r="J9" s="3" t="s">
        <v>17</v>
      </c>
      <c r="K9" s="2" t="str">
        <f>J9*959.00</f>
        <v>0</v>
      </c>
      <c r="L9" s="5"/>
    </row>
    <row r="10" spans="1:12" customHeight="1" ht="105" outlineLevel="3">
      <c r="A10" s="1"/>
      <c r="B10" s="1">
        <v>818920</v>
      </c>
      <c r="C10" s="1" t="s">
        <v>41</v>
      </c>
      <c r="D10" s="1" t="s">
        <v>42</v>
      </c>
      <c r="E10" s="2" t="s">
        <v>43</v>
      </c>
      <c r="F10" s="2" t="s">
        <v>44</v>
      </c>
      <c r="G10" s="2" t="s">
        <v>16</v>
      </c>
      <c r="H10" s="2" t="s">
        <v>45</v>
      </c>
      <c r="I10" s="1">
        <v>0</v>
      </c>
      <c r="J10" s="3" t="s">
        <v>17</v>
      </c>
      <c r="K10" s="2" t="str">
        <f>J10*1373.00</f>
        <v>0</v>
      </c>
      <c r="L10" s="5"/>
    </row>
    <row r="11" spans="1:12" customHeight="1" ht="105" outlineLevel="3">
      <c r="A11" s="1"/>
      <c r="B11" s="1">
        <v>818921</v>
      </c>
      <c r="C11" s="1" t="s">
        <v>46</v>
      </c>
      <c r="D11" s="1" t="s">
        <v>47</v>
      </c>
      <c r="E11" s="2" t="s">
        <v>48</v>
      </c>
      <c r="F11" s="2" t="s">
        <v>49</v>
      </c>
      <c r="G11" s="2">
        <v>5</v>
      </c>
      <c r="H11" s="2" t="s">
        <v>45</v>
      </c>
      <c r="I11" s="1">
        <v>0</v>
      </c>
      <c r="J11" s="3" t="s">
        <v>17</v>
      </c>
      <c r="K11" s="2" t="str">
        <f>J11*2309.00</f>
        <v>0</v>
      </c>
      <c r="L11" s="5"/>
    </row>
    <row r="12" spans="1:12" customHeight="1" ht="105" outlineLevel="3">
      <c r="A12" s="1"/>
      <c r="B12" s="1">
        <v>818922</v>
      </c>
      <c r="C12" s="1" t="s">
        <v>50</v>
      </c>
      <c r="D12" s="1" t="s">
        <v>51</v>
      </c>
      <c r="E12" s="2" t="s">
        <v>52</v>
      </c>
      <c r="F12" s="2" t="s">
        <v>53</v>
      </c>
      <c r="G12" s="2">
        <v>3</v>
      </c>
      <c r="H12" s="2" t="s">
        <v>54</v>
      </c>
      <c r="I12" s="1">
        <v>0</v>
      </c>
      <c r="J12" s="3" t="s">
        <v>17</v>
      </c>
      <c r="K12" s="2" t="str">
        <f>J12*3285.00</f>
        <v>0</v>
      </c>
      <c r="L12" s="5"/>
    </row>
    <row r="13" spans="1:12" customHeight="1" ht="105" outlineLevel="3">
      <c r="A13" s="1"/>
      <c r="B13" s="1">
        <v>818923</v>
      </c>
      <c r="C13" s="1" t="s">
        <v>55</v>
      </c>
      <c r="D13" s="1" t="s">
        <v>56</v>
      </c>
      <c r="E13" s="2" t="s">
        <v>57</v>
      </c>
      <c r="F13" s="2" t="s">
        <v>58</v>
      </c>
      <c r="G13" s="2">
        <v>6</v>
      </c>
      <c r="H13" s="2" t="s">
        <v>54</v>
      </c>
      <c r="I13" s="1">
        <v>0</v>
      </c>
      <c r="J13" s="3" t="s">
        <v>17</v>
      </c>
      <c r="K13" s="2" t="str">
        <f>J13*1206.00</f>
        <v>0</v>
      </c>
      <c r="L13" s="5"/>
    </row>
    <row r="14" spans="1:12" customHeight="1" ht="105" outlineLevel="3">
      <c r="A14" s="1"/>
      <c r="B14" s="1">
        <v>818924</v>
      </c>
      <c r="C14" s="1" t="s">
        <v>59</v>
      </c>
      <c r="D14" s="1" t="s">
        <v>60</v>
      </c>
      <c r="E14" s="2" t="s">
        <v>61</v>
      </c>
      <c r="F14" s="2" t="s">
        <v>62</v>
      </c>
      <c r="G14" s="2">
        <v>0</v>
      </c>
      <c r="H14" s="2" t="s">
        <v>54</v>
      </c>
      <c r="I14" s="1">
        <v>0</v>
      </c>
      <c r="J14" s="3" t="s">
        <v>17</v>
      </c>
      <c r="K14" s="2" t="str">
        <f>J14*1642.00</f>
        <v>0</v>
      </c>
      <c r="L14" s="5"/>
    </row>
    <row r="15" spans="1:12" customHeight="1" ht="105" outlineLevel="3">
      <c r="A15" s="1"/>
      <c r="B15" s="1">
        <v>818925</v>
      </c>
      <c r="C15" s="1" t="s">
        <v>63</v>
      </c>
      <c r="D15" s="1" t="s">
        <v>64</v>
      </c>
      <c r="E15" s="2" t="s">
        <v>65</v>
      </c>
      <c r="F15" s="2" t="s">
        <v>66</v>
      </c>
      <c r="G15" s="2">
        <v>0</v>
      </c>
      <c r="H15" s="2" t="s">
        <v>16</v>
      </c>
      <c r="I15" s="1">
        <v>0</v>
      </c>
      <c r="J15" s="3" t="s">
        <v>17</v>
      </c>
      <c r="K15" s="2" t="str">
        <f>J15*2466.00</f>
        <v>0</v>
      </c>
      <c r="L15" s="5"/>
    </row>
    <row r="16" spans="1:12" customHeight="1" ht="105" outlineLevel="3">
      <c r="A16" s="1"/>
      <c r="B16" s="1">
        <v>818926</v>
      </c>
      <c r="C16" s="1" t="s">
        <v>67</v>
      </c>
      <c r="D16" s="1" t="s">
        <v>68</v>
      </c>
      <c r="E16" s="2" t="s">
        <v>69</v>
      </c>
      <c r="F16" s="2" t="s">
        <v>70</v>
      </c>
      <c r="G16" s="2">
        <v>0</v>
      </c>
      <c r="H16" s="2" t="s">
        <v>32</v>
      </c>
      <c r="I16" s="1">
        <v>0</v>
      </c>
      <c r="J16" s="3" t="s">
        <v>17</v>
      </c>
      <c r="K16" s="2" t="str">
        <f>J16*3692.00</f>
        <v>0</v>
      </c>
      <c r="L16" s="5"/>
    </row>
    <row r="17" spans="1:12" customHeight="1" ht="105" outlineLevel="3">
      <c r="A17" s="1"/>
      <c r="B17" s="1">
        <v>818927</v>
      </c>
      <c r="C17" s="1" t="s">
        <v>71</v>
      </c>
      <c r="D17" s="1" t="s">
        <v>72</v>
      </c>
      <c r="E17" s="2" t="s">
        <v>73</v>
      </c>
      <c r="F17" s="2" t="s">
        <v>74</v>
      </c>
      <c r="G17" s="2">
        <v>0</v>
      </c>
      <c r="H17" s="2" t="s">
        <v>16</v>
      </c>
      <c r="I17" s="1">
        <v>0</v>
      </c>
      <c r="J17" s="3" t="s">
        <v>17</v>
      </c>
      <c r="K17" s="2" t="str">
        <f>J17*3761.00</f>
        <v>0</v>
      </c>
      <c r="L17" s="5"/>
    </row>
    <row r="18" spans="1:12" customHeight="1" ht="105" outlineLevel="3">
      <c r="A18" s="1"/>
      <c r="B18" s="1">
        <v>818928</v>
      </c>
      <c r="C18" s="1" t="s">
        <v>75</v>
      </c>
      <c r="D18" s="1" t="s">
        <v>76</v>
      </c>
      <c r="E18" s="2" t="s">
        <v>77</v>
      </c>
      <c r="F18" s="2" t="s">
        <v>78</v>
      </c>
      <c r="G18" s="2">
        <v>0</v>
      </c>
      <c r="H18" s="2" t="s">
        <v>32</v>
      </c>
      <c r="I18" s="1">
        <v>0</v>
      </c>
      <c r="J18" s="3" t="s">
        <v>17</v>
      </c>
      <c r="K18" s="2" t="str">
        <f>J18*6000.00</f>
        <v>0</v>
      </c>
      <c r="L18" s="5"/>
    </row>
    <row r="19" spans="1:12" customHeight="1" ht="105" outlineLevel="3">
      <c r="A19" s="1"/>
      <c r="B19" s="1">
        <v>834706</v>
      </c>
      <c r="C19" s="1" t="s">
        <v>79</v>
      </c>
      <c r="D19" s="1" t="s">
        <v>80</v>
      </c>
      <c r="E19" s="2" t="s">
        <v>81</v>
      </c>
      <c r="F19" s="2" t="s">
        <v>82</v>
      </c>
      <c r="G19" s="2">
        <v>3</v>
      </c>
      <c r="H19" s="2" t="s">
        <v>45</v>
      </c>
      <c r="I19" s="1">
        <v>0</v>
      </c>
      <c r="J19" s="3" t="s">
        <v>17</v>
      </c>
      <c r="K19" s="2" t="str">
        <f>J19*1836.00</f>
        <v>0</v>
      </c>
      <c r="L19" s="5"/>
    </row>
    <row r="20" spans="1:12" customHeight="1" ht="105" outlineLevel="3">
      <c r="A20" s="1"/>
      <c r="B20" s="1">
        <v>834707</v>
      </c>
      <c r="C20" s="1" t="s">
        <v>83</v>
      </c>
      <c r="D20" s="1" t="s">
        <v>84</v>
      </c>
      <c r="E20" s="2" t="s">
        <v>85</v>
      </c>
      <c r="F20" s="2" t="s">
        <v>86</v>
      </c>
      <c r="G20" s="2">
        <v>4</v>
      </c>
      <c r="H20" s="2" t="s">
        <v>54</v>
      </c>
      <c r="I20" s="1">
        <v>0</v>
      </c>
      <c r="J20" s="3" t="s">
        <v>17</v>
      </c>
      <c r="K20" s="2" t="str">
        <f>J20*2534.00</f>
        <v>0</v>
      </c>
      <c r="L20" s="5"/>
    </row>
    <row r="21" spans="1:12" customHeight="1" ht="105" outlineLevel="3">
      <c r="A21" s="1"/>
      <c r="B21" s="1">
        <v>834708</v>
      </c>
      <c r="C21" s="1" t="s">
        <v>87</v>
      </c>
      <c r="D21" s="1" t="s">
        <v>88</v>
      </c>
      <c r="E21" s="2" t="s">
        <v>89</v>
      </c>
      <c r="F21" s="2" t="s">
        <v>90</v>
      </c>
      <c r="G21" s="2">
        <v>2</v>
      </c>
      <c r="H21" s="2" t="s">
        <v>32</v>
      </c>
      <c r="I21" s="1">
        <v>0</v>
      </c>
      <c r="J21" s="3" t="s">
        <v>17</v>
      </c>
      <c r="K21" s="2" t="str">
        <f>J21*3780.00</f>
        <v>0</v>
      </c>
      <c r="L21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:L1"/>
  <mergeCells>
    <mergeCell ref="A2:K2"/>
    <mergeCell ref="A3:K3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2026-09-21T06:15:13+03:00</dcterms:created>
  <dcterms:modified xsi:type="dcterms:W3CDTF">2026-09-21T06:15:13+03:00</dcterms:modified>
  <dc:title>Untitled Spreadsheet</dc:title>
  <dc:description/>
  <dc:subject/>
  <cp:keywords/>
  <cp:category/>
</cp:coreProperties>
</file>