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<sst xmlns="http://schemas.openxmlformats.org/spreadsheetml/2006/main" uniqueCount="131">
  <si>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</si>
  <si>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</si>
  <si>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</si>
  <si>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</si>
  <si>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</si>
  <si>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</si>
  <si>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</si>
  <si>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</si>
  <si>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</si>
  <si>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</si>
  <si>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</si>
  <si>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</si>
  <si>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VALTEC</t>
  </si>
  <si>
    <t>VLC-713040</t>
  </si>
  <si>
    <t>VTc.580.N.0502</t>
  </si>
  <si>
    <t>Коллектор с отсекающими кранами, 3/4"х2 вых. 1/2" нар.    (1 /36шт)</t>
  </si>
  <si>
    <t>1 445.00 руб.</t>
  </si>
  <si>
    <t>&gt;10</t>
  </si>
  <si>
    <t>&gt;500</t>
  </si>
  <si>
    <t>шт</t>
  </si>
  <si>
    <t>VLC-713041</t>
  </si>
  <si>
    <t>VTc.580.N.0503</t>
  </si>
  <si>
    <t>Коллектор с отсекающими кранами, 3/4"х3 вых. 1/2" нар.    (1 /28шт)</t>
  </si>
  <si>
    <t>2 074.00 руб.</t>
  </si>
  <si>
    <t>VLC-713042</t>
  </si>
  <si>
    <t>VTc.580.N.0602</t>
  </si>
  <si>
    <t>Коллектор с отсекающими кранами, 1"х2 вых. 1/2" нар.    (1 /31шт)</t>
  </si>
  <si>
    <t>1 701.00 руб.</t>
  </si>
  <si>
    <t>VLC-713043</t>
  </si>
  <si>
    <t>VTc.580.N.0603</t>
  </si>
  <si>
    <t>Коллектор с отсекающими кранами, 1"х3 вых. 1/2" нар.    (1 /23шт)</t>
  </si>
  <si>
    <t>2 205.00 руб.</t>
  </si>
  <si>
    <t>&gt;100</t>
  </si>
  <si>
    <t>VLC-713044</t>
  </si>
  <si>
    <t>VTc.580.NE.0602</t>
  </si>
  <si>
    <t>Коллектор с отсекающими кранами, 1"х2 вых. Евроконус 3/4    (1 /30шт)</t>
  </si>
  <si>
    <t>1 855.00 руб.</t>
  </si>
  <si>
    <t>VLC-713045</t>
  </si>
  <si>
    <t>VTc.580.NE.0603</t>
  </si>
  <si>
    <t>Коллектор с отсекающими кранами, 1"х3 вых. Евроконус 3/4    (1 /22шт)</t>
  </si>
  <si>
    <t>2 340.00 руб.</t>
  </si>
  <si>
    <t>Коллектора латунные VIEIR</t>
  </si>
  <si>
    <t>FRK-220009</t>
  </si>
  <si>
    <t>VR712</t>
  </si>
  <si>
    <t>коллектор 2 выхода с отсеч кранами 3/4х1/2 нар.латунь (1/50шт)</t>
  </si>
  <si>
    <t>812.28 руб.</t>
  </si>
  <si>
    <t>FRK-220010</t>
  </si>
  <si>
    <t>VR713</t>
  </si>
  <si>
    <t>коллектор 3 выхода с отсеч кранами 3/4х1/2 нар.латунь (1/30шт)</t>
  </si>
  <si>
    <t>1 153.49 руб.</t>
  </si>
  <si>
    <t>&gt;25</t>
  </si>
  <si>
    <t>FRK-220011</t>
  </si>
  <si>
    <t>VR714</t>
  </si>
  <si>
    <t>коллектор 4 выхода с отсеч кранами 3/4х1/2 нар.латунь (1/30шт)</t>
  </si>
  <si>
    <t>1 466.02 руб.</t>
  </si>
  <si>
    <t>FRK-220023</t>
  </si>
  <si>
    <t>VR702</t>
  </si>
  <si>
    <t>коллектор с отсеч. кранами 3/4"х16 - 2 вых. красн.+син. латунь VR (40/1шт)</t>
  </si>
  <si>
    <t>1 049.32 руб.</t>
  </si>
  <si>
    <t>FRK-220024</t>
  </si>
  <si>
    <t>VR702A</t>
  </si>
  <si>
    <t>коллектор с отсеч. кранами 1"х16 - 2 вых. красн.+син. латунь VR (40/1шт)</t>
  </si>
  <si>
    <t>1 235.02 руб.</t>
  </si>
  <si>
    <t>FRK-220025</t>
  </si>
  <si>
    <t>VR702B</t>
  </si>
  <si>
    <t>коллектор с отсеч. кранами 1"х20 - 2 вых. красн.+син. латунь VR (40/1шт)</t>
  </si>
  <si>
    <t>1 660.79 руб.</t>
  </si>
  <si>
    <t>FRK-220026</t>
  </si>
  <si>
    <t>VR703</t>
  </si>
  <si>
    <t>коллектор с отсеч. кранами 3/4"х16 - 3 вых. красн.+син. латунь VR (40/1шт)</t>
  </si>
  <si>
    <t>1 459.99 руб.</t>
  </si>
  <si>
    <t>FRK-220027</t>
  </si>
  <si>
    <t>VR703A</t>
  </si>
  <si>
    <t>коллектор с отсеч. кранами 1"х16 - 3 вых. красн.+син. латунь VR (40/1шт)</t>
  </si>
  <si>
    <t>FRK-220028</t>
  </si>
  <si>
    <t>VR703B</t>
  </si>
  <si>
    <t>коллектор с отсеч. кранами 1"х20 - 3 вых. красн.+син. латунь VR (40/1шт)</t>
  </si>
  <si>
    <t>2 257.17 руб.</t>
  </si>
  <si>
    <t>FRK-220029</t>
  </si>
  <si>
    <t>VR704</t>
  </si>
  <si>
    <t>коллектор с отсеч. кранами 3/4"х16 - 4 вых. красн.+син. латунь VR (40/1шт)</t>
  </si>
  <si>
    <t>1 938.60 руб.</t>
  </si>
  <si>
    <t>FRK-220030</t>
  </si>
  <si>
    <t>VR704A</t>
  </si>
  <si>
    <t>коллектор с отсеч. кранами 1"х16 - 4 вых. красн.+син. латунь VR (40/1шт)</t>
  </si>
  <si>
    <t>FRK-220031</t>
  </si>
  <si>
    <t>VR704B</t>
  </si>
  <si>
    <t>коллектор с отсеч. кранами 1"х20 - 4 вых. красн.+син. латунь VR (40/1шт)</t>
  </si>
  <si>
    <t>2 738.79 руб.</t>
  </si>
  <si>
    <t>FRK-220032</t>
  </si>
  <si>
    <t>VR705</t>
  </si>
  <si>
    <t>коллектор с отсеч. кранами 3/4"х16 - 5 вых. красн.+син. латунь VR (40/1шт)</t>
  </si>
  <si>
    <t>FRK-220033</t>
  </si>
  <si>
    <t>VR705A</t>
  </si>
  <si>
    <t>коллектор с отсеч. кранами 1"х16 - 5 вых. красн.+син. латунь VR (40/1шт)</t>
  </si>
  <si>
    <t>2 421.73 руб.</t>
  </si>
  <si>
    <t>FRK-220034</t>
  </si>
  <si>
    <t>VR705B</t>
  </si>
  <si>
    <t>коллектор с отсеч. кранами 1"х20 - 5 вых. красн.+син. латунь VR (40/1шт)</t>
  </si>
  <si>
    <t>2 652.74 руб.</t>
  </si>
  <si>
    <t>Коллектора латунные AQUALINK</t>
  </si>
  <si>
    <t>ALK-100003</t>
  </si>
  <si>
    <t>коллектор 2 выхода с отсеч кранами 3/4х1/2 нар. латунь никель (2/30шт)</t>
  </si>
  <si>
    <t>732.72 руб.</t>
  </si>
  <si>
    <t>ALK-100004</t>
  </si>
  <si>
    <t>коллектор 3 выхода с отсеч кранами 3/4х1/2 нар. латунь никель (2/20шт)</t>
  </si>
  <si>
    <t>1 037.16 руб.</t>
  </si>
  <si>
    <t>ALK-100005</t>
  </si>
  <si>
    <t>коллектор 4 выхода с отсеч кранами 3/4х1/2 нар. латунь никель (1/15шт)</t>
  </si>
  <si>
    <t>1 358.80 руб.</t>
  </si>
  <si>
    <t>FRK-240015</t>
  </si>
  <si>
    <t>C2MB0112</t>
  </si>
  <si>
    <t>-Коллектор 2 вых. шар.кран н/р 1"х1/2" СТМ</t>
  </si>
  <si>
    <t>1 100.00 руб.</t>
  </si>
  <si>
    <t>FRK-240016</t>
  </si>
  <si>
    <t>C3MB0112</t>
  </si>
  <si>
    <t>-Коллектор 3 вых. шар.кран н/р 1"х1/2" СТМ</t>
  </si>
  <si>
    <t>1 500.00 руб.</t>
  </si>
  <si>
    <t>Коллектора латунные FRAP</t>
  </si>
  <si>
    <t>FRP-100481</t>
  </si>
  <si>
    <t>F402.2</t>
  </si>
  <si>
    <t>коллектор 2 выхода с отсеч кранами 3/4х1/2 нар. латунь никель</t>
  </si>
  <si>
    <t>1 119.50 руб.</t>
  </si>
  <si>
    <t>FRP-100482</t>
  </si>
  <si>
    <t>F402.3</t>
  </si>
  <si>
    <t>коллектор 3 выхода с отсеч кранами 3/4х1/2 нар. латунь никель (2/30шт)</t>
  </si>
  <si>
    <t>1 517.90 руб.</t>
  </si>
  <si>
    <t>FRP-100483</t>
  </si>
  <si>
    <t>F402.4</t>
  </si>
  <si>
    <t>коллектор 4 выхода с отсеч кранами 3/4х1/2 нар. латунь никель (2/30шт)</t>
  </si>
  <si>
    <t>2 034.50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</si>
</sst>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82_86a5_11e9_8101_003048fd731b_46e4609b_281f_11ed_a30f_00259070b4871.jpeg"/><Relationship Id="rId2" Type="http://schemas.openxmlformats.org/officeDocument/2006/relationships/image" Target="../media/f3cdcf85_86a5_11e9_8101_003048fd731b_46e4609f_281f_11ed_a30f_00259070b4872.jpeg"/><Relationship Id="rId3" Type="http://schemas.openxmlformats.org/officeDocument/2006/relationships/image" Target="../media/f3cdcf88_86a5_11e9_8101_003048fd731b_46e460a3_281f_11ed_a30f_00259070b4873.jpeg"/><Relationship Id="rId4" Type="http://schemas.openxmlformats.org/officeDocument/2006/relationships/image" Target="../media/f3cdcf8b_86a5_11e9_8101_003048fd731b_46e460a7_281f_11ed_a30f_00259070b4874.jpeg"/><Relationship Id="rId5" Type="http://schemas.openxmlformats.org/officeDocument/2006/relationships/image" Target="../media/f3cdcf8e_86a5_11e9_8101_003048fd731b_46e460ab_281f_11ed_a30f_00259070b4875.jpeg"/><Relationship Id="rId6" Type="http://schemas.openxmlformats.org/officeDocument/2006/relationships/image" Target="../media/f3cdcf91_86a5_11e9_8101_003048fd731b_46e460af_281f_11ed_a30f_00259070b4876.jpeg"/><Relationship Id="rId7" Type="http://schemas.openxmlformats.org/officeDocument/2006/relationships/image" Target="../media/e19ee50d_d540_11e9_8109_003048fd731b_409a697b_281f_11ed_a30f_00259070b4877.jpeg"/><Relationship Id="rId8" Type="http://schemas.openxmlformats.org/officeDocument/2006/relationships/image" Target="../media/e19ee50f_d540_11e9_8109_003048fd731b_409a697c_281f_11ed_a30f_00259070b4878.jpeg"/><Relationship Id="rId9" Type="http://schemas.openxmlformats.org/officeDocument/2006/relationships/image" Target="../media/e19ee511_d540_11e9_8109_003048fd731b_409a697d_281f_11ed_a30f_00259070b4879.jpeg"/><Relationship Id="rId10" Type="http://schemas.openxmlformats.org/officeDocument/2006/relationships/image" Target="../media/e1867ef7_3767_11ea_810f_003048fd731b_409a6989_281f_11ed_a30f_00259070b48710.jpeg"/><Relationship Id="rId11" Type="http://schemas.openxmlformats.org/officeDocument/2006/relationships/image" Target="../media/e1867ef9_3767_11ea_810f_003048fd731b_409a698a_281f_11ed_a30f_00259070b48711.jpeg"/><Relationship Id="rId12" Type="http://schemas.openxmlformats.org/officeDocument/2006/relationships/image" Target="../media/e1867efb_3767_11ea_810f_003048fd731b_409a698b_281f_11ed_a30f_00259070b48712.jpeg"/><Relationship Id="rId13" Type="http://schemas.openxmlformats.org/officeDocument/2006/relationships/image" Target="../media/e1867efd_3767_11ea_810f_003048fd731b_409a698c_281f_11ed_a30f_00259070b48713.jpeg"/><Relationship Id="rId14" Type="http://schemas.openxmlformats.org/officeDocument/2006/relationships/image" Target="../media/e1867eff_3767_11ea_810f_003048fd731b_409a698d_281f_11ed_a30f_00259070b48714.jpeg"/><Relationship Id="rId15" Type="http://schemas.openxmlformats.org/officeDocument/2006/relationships/image" Target="../media/e1867f01_3767_11ea_810f_003048fd731b_409a698e_281f_11ed_a30f_00259070b48715.jpeg"/><Relationship Id="rId16" Type="http://schemas.openxmlformats.org/officeDocument/2006/relationships/image" Target="../media/e1867f03_3767_11ea_810f_003048fd731b_409a698f_281f_11ed_a30f_00259070b48716.jpeg"/><Relationship Id="rId17" Type="http://schemas.openxmlformats.org/officeDocument/2006/relationships/image" Target="../media/e1867f05_3767_11ea_810f_003048fd731b_409a6990_281f_11ed_a30f_00259070b48717.jpeg"/><Relationship Id="rId18" Type="http://schemas.openxmlformats.org/officeDocument/2006/relationships/image" Target="../media/e1867f07_3767_11ea_810f_003048fd731b_409a6991_281f_11ed_a30f_00259070b48718.jpeg"/><Relationship Id="rId19" Type="http://schemas.openxmlformats.org/officeDocument/2006/relationships/image" Target="../media/e1867f09_3767_11ea_810f_003048fd731b_409a6992_281f_11ed_a30f_00259070b48719.jpeg"/><Relationship Id="rId20" Type="http://schemas.openxmlformats.org/officeDocument/2006/relationships/image" Target="../media/e1867f0b_3767_11ea_810f_003048fd731b_409a6993_281f_11ed_a30f_00259070b48720.jpeg"/><Relationship Id="rId21" Type="http://schemas.openxmlformats.org/officeDocument/2006/relationships/image" Target="../media/e1867f0d_3767_11ea_810f_003048fd731b_409a6994_281f_11ed_a30f_00259070b48721.jpeg"/><Relationship Id="rId22" Type="http://schemas.openxmlformats.org/officeDocument/2006/relationships/image" Target="../media/9e535e75_c386_11ee_a54d_047c1617b143_4396be46_0312_11ef_a5a4_047c1617b14322.jpeg"/><Relationship Id="rId23" Type="http://schemas.openxmlformats.org/officeDocument/2006/relationships/image" Target="../media/9e535e77_c386_11ee_a54d_047c1617b143_4396be48_0312_11ef_a5a4_047c1617b14323.jpeg"/><Relationship Id="rId24" Type="http://schemas.openxmlformats.org/officeDocument/2006/relationships/image" Target="../media/9e535e79_c386_11ee_a54d_047c1617b143_4396be4a_0312_11ef_a5a4_047c1617b14324.jpeg"/><Relationship Id="rId25" Type="http://schemas.openxmlformats.org/officeDocument/2006/relationships/image" Target="../media/3c8d8cb0_68f5_11ea_8111_003048fd731b_018ae940_7ca2_11ea_8111_003048fd731b25.jpeg"/><Relationship Id="rId26" Type="http://schemas.openxmlformats.org/officeDocument/2006/relationships/image" Target="../media/3c8d8cb2_68f5_11ea_8111_003048fd731b_018ae941_7ca2_11ea_8111_003048fd731b26.jpeg"/><Relationship Id="rId27" Type="http://schemas.openxmlformats.org/officeDocument/2006/relationships/image" Target="../media/66fa7065_ce2c_11f0_a80d_047c1617b143_27c7f63b_0c97_11f1_a86a_047c1617b14327.jpeg"/><Relationship Id="rId28" Type="http://schemas.openxmlformats.org/officeDocument/2006/relationships/image" Target="../media/66fa7067_ce2c_11f0_a80d_047c1617b143_27c7f63c_0c97_11f1_a86a_047c1617b14328.jpeg"/><Relationship Id="rId29" Type="http://schemas.openxmlformats.org/officeDocument/2006/relationships/image" Target="../media/66fa7069_ce2c_11f0_a80d_047c1617b143_27c7f63d_0c97_11f1_a86a_047c1617b143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820617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J5*1445.00</f>
        <v>0</v>
      </c>
      <c r="L5" s="5"/>
    </row>
    <row r="6" spans="1:12" customHeight="1" ht="105" outlineLevel="4">
      <c r="A6" s="1"/>
      <c r="B6" s="1">
        <v>820618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J6*2074.00</f>
        <v>0</v>
      </c>
      <c r="L6" s="5"/>
    </row>
    <row r="7" spans="1:12" customHeight="1" ht="105" outlineLevel="4">
      <c r="A7" s="1"/>
      <c r="B7" s="1">
        <v>820619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5</v>
      </c>
      <c r="H7" s="2" t="s">
        <v>18</v>
      </c>
      <c r="I7" s="1">
        <v>0</v>
      </c>
      <c r="J7" s="3" t="s">
        <v>19</v>
      </c>
      <c r="K7" s="2" t="str">
        <f>J7*1701.00</f>
        <v>0</v>
      </c>
      <c r="L7" s="5"/>
    </row>
    <row r="8" spans="1:12" customHeight="1" ht="105" outlineLevel="4">
      <c r="A8" s="1"/>
      <c r="B8" s="1">
        <v>820620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7</v>
      </c>
      <c r="H8" s="2" t="s">
        <v>32</v>
      </c>
      <c r="I8" s="1">
        <v>0</v>
      </c>
      <c r="J8" s="3" t="s">
        <v>19</v>
      </c>
      <c r="K8" s="2" t="str">
        <f>J8*2205.00</f>
        <v>0</v>
      </c>
      <c r="L8" s="5"/>
    </row>
    <row r="9" spans="1:12" customHeight="1" ht="105" outlineLevel="4">
      <c r="A9" s="1"/>
      <c r="B9" s="1">
        <v>820621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5</v>
      </c>
      <c r="H9" s="2" t="s">
        <v>32</v>
      </c>
      <c r="I9" s="1">
        <v>0</v>
      </c>
      <c r="J9" s="3" t="s">
        <v>19</v>
      </c>
      <c r="K9" s="2" t="str">
        <f>J9*1855.00</f>
        <v>0</v>
      </c>
      <c r="L9" s="5"/>
    </row>
    <row r="10" spans="1:12" customHeight="1" ht="105" outlineLevel="4">
      <c r="A10" s="1"/>
      <c r="B10" s="1">
        <v>820622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8</v>
      </c>
      <c r="H10" s="2" t="s">
        <v>32</v>
      </c>
      <c r="I10" s="1">
        <v>0</v>
      </c>
      <c r="J10" s="3" t="s">
        <v>19</v>
      </c>
      <c r="K10" s="2" t="str">
        <f>J10*2340.00</f>
        <v>0</v>
      </c>
      <c r="L10" s="5"/>
    </row>
    <row r="11" spans="1:12" outlineLevel="2">
      <c r="A11" s="8" t="s">
        <v>41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823192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17</v>
      </c>
      <c r="H12" s="2">
        <v>0</v>
      </c>
      <c r="I12" s="1">
        <v>0</v>
      </c>
      <c r="J12" s="3" t="s">
        <v>19</v>
      </c>
      <c r="K12" s="2" t="str">
        <f>J12*812.28</f>
        <v>0</v>
      </c>
      <c r="L12" s="5"/>
    </row>
    <row r="13" spans="1:12" customHeight="1" ht="105" outlineLevel="4">
      <c r="A13" s="1"/>
      <c r="B13" s="1">
        <v>823193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50</v>
      </c>
      <c r="H13" s="2">
        <v>0</v>
      </c>
      <c r="I13" s="1">
        <v>0</v>
      </c>
      <c r="J13" s="3" t="s">
        <v>19</v>
      </c>
      <c r="K13" s="2" t="str">
        <f>J13*1153.49</f>
        <v>0</v>
      </c>
      <c r="L13" s="5"/>
    </row>
    <row r="14" spans="1:12" customHeight="1" ht="105" outlineLevel="4">
      <c r="A14" s="1"/>
      <c r="B14" s="1">
        <v>823194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50</v>
      </c>
      <c r="H14" s="2">
        <v>0</v>
      </c>
      <c r="I14" s="1">
        <v>0</v>
      </c>
      <c r="J14" s="3" t="s">
        <v>19</v>
      </c>
      <c r="K14" s="2" t="str">
        <f>J14*1466.02</f>
        <v>0</v>
      </c>
      <c r="L14" s="5"/>
    </row>
    <row r="15" spans="1:12" customHeight="1" ht="105" outlineLevel="4">
      <c r="A15" s="1"/>
      <c r="B15" s="1">
        <v>824793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9</v>
      </c>
      <c r="H15" s="2">
        <v>0</v>
      </c>
      <c r="I15" s="1">
        <v>0</v>
      </c>
      <c r="J15" s="3" t="s">
        <v>19</v>
      </c>
      <c r="K15" s="2" t="str">
        <f>J15*1049.32</f>
        <v>0</v>
      </c>
      <c r="L15" s="5"/>
    </row>
    <row r="16" spans="1:12" customHeight="1" ht="105" outlineLevel="4">
      <c r="A16" s="1"/>
      <c r="B16" s="1">
        <v>824794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19</v>
      </c>
      <c r="K16" s="2" t="str">
        <f>J16*1235.02</f>
        <v>0</v>
      </c>
      <c r="L16" s="5"/>
    </row>
    <row r="17" spans="1:12" customHeight="1" ht="105" outlineLevel="4">
      <c r="A17" s="1"/>
      <c r="B17" s="1">
        <v>824795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19</v>
      </c>
      <c r="K17" s="2" t="str">
        <f>J17*1660.79</f>
        <v>0</v>
      </c>
      <c r="L17" s="5"/>
    </row>
    <row r="18" spans="1:12" customHeight="1" ht="105" outlineLevel="4">
      <c r="A18" s="1"/>
      <c r="B18" s="1">
        <v>824796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5</v>
      </c>
      <c r="H18" s="2">
        <v>0</v>
      </c>
      <c r="I18" s="1">
        <v>0</v>
      </c>
      <c r="J18" s="3" t="s">
        <v>19</v>
      </c>
      <c r="K18" s="2" t="str">
        <f>J18*1459.99</f>
        <v>0</v>
      </c>
      <c r="L18" s="5"/>
    </row>
    <row r="19" spans="1:12" customHeight="1" ht="105" outlineLevel="4">
      <c r="A19" s="1"/>
      <c r="B19" s="1">
        <v>824797</v>
      </c>
      <c r="C19" s="1" t="s">
        <v>71</v>
      </c>
      <c r="D19" s="1" t="s">
        <v>72</v>
      </c>
      <c r="E19" s="2" t="s">
        <v>73</v>
      </c>
      <c r="F19" s="2" t="s">
        <v>66</v>
      </c>
      <c r="G19" s="2">
        <v>5</v>
      </c>
      <c r="H19" s="2">
        <v>0</v>
      </c>
      <c r="I19" s="1">
        <v>0</v>
      </c>
      <c r="J19" s="3" t="s">
        <v>19</v>
      </c>
      <c r="K19" s="2" t="str">
        <f>J19*1660.79</f>
        <v>0</v>
      </c>
      <c r="L19" s="5"/>
    </row>
    <row r="20" spans="1:12" customHeight="1" ht="105" outlineLevel="4">
      <c r="A20" s="1"/>
      <c r="B20" s="1">
        <v>824798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19</v>
      </c>
      <c r="K20" s="2" t="str">
        <f>J20*2257.17</f>
        <v>0</v>
      </c>
      <c r="L20" s="5"/>
    </row>
    <row r="21" spans="1:12" customHeight="1" ht="105" outlineLevel="4">
      <c r="A21" s="1"/>
      <c r="B21" s="1">
        <v>824799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19</v>
      </c>
      <c r="K21" s="2" t="str">
        <f>J21*1938.60</f>
        <v>0</v>
      </c>
      <c r="L21" s="5"/>
    </row>
    <row r="22" spans="1:12" customHeight="1" ht="105" outlineLevel="4">
      <c r="A22" s="1"/>
      <c r="B22" s="1">
        <v>824800</v>
      </c>
      <c r="C22" s="1" t="s">
        <v>82</v>
      </c>
      <c r="D22" s="1" t="s">
        <v>83</v>
      </c>
      <c r="E22" s="2" t="s">
        <v>84</v>
      </c>
      <c r="F22" s="2" t="s">
        <v>77</v>
      </c>
      <c r="G22" s="2">
        <v>4</v>
      </c>
      <c r="H22" s="2">
        <v>0</v>
      </c>
      <c r="I22" s="1">
        <v>0</v>
      </c>
      <c r="J22" s="3" t="s">
        <v>19</v>
      </c>
      <c r="K22" s="2" t="str">
        <f>J22*2257.17</f>
        <v>0</v>
      </c>
      <c r="L22" s="5"/>
    </row>
    <row r="23" spans="1:12" customHeight="1" ht="105" outlineLevel="4">
      <c r="A23" s="1"/>
      <c r="B23" s="1">
        <v>824801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0</v>
      </c>
      <c r="H23" s="2">
        <v>0</v>
      </c>
      <c r="I23" s="1">
        <v>0</v>
      </c>
      <c r="J23" s="3" t="s">
        <v>19</v>
      </c>
      <c r="K23" s="2" t="str">
        <f>J23*2738.79</f>
        <v>0</v>
      </c>
      <c r="L23" s="5"/>
    </row>
    <row r="24" spans="1:12" customHeight="1" ht="105" outlineLevel="4">
      <c r="A24" s="1"/>
      <c r="B24" s="1">
        <v>824802</v>
      </c>
      <c r="C24" s="1" t="s">
        <v>89</v>
      </c>
      <c r="D24" s="1" t="s">
        <v>90</v>
      </c>
      <c r="E24" s="2" t="s">
        <v>91</v>
      </c>
      <c r="F24" s="2" t="s">
        <v>77</v>
      </c>
      <c r="G24" s="2">
        <v>4</v>
      </c>
      <c r="H24" s="2">
        <v>0</v>
      </c>
      <c r="I24" s="1">
        <v>0</v>
      </c>
      <c r="J24" s="3" t="s">
        <v>19</v>
      </c>
      <c r="K24" s="2" t="str">
        <f>J24*2257.17</f>
        <v>0</v>
      </c>
      <c r="L24" s="5"/>
    </row>
    <row r="25" spans="1:12" customHeight="1" ht="105" outlineLevel="4">
      <c r="A25" s="1"/>
      <c r="B25" s="1">
        <v>824803</v>
      </c>
      <c r="C25" s="1" t="s">
        <v>92</v>
      </c>
      <c r="D25" s="1" t="s">
        <v>93</v>
      </c>
      <c r="E25" s="2" t="s">
        <v>94</v>
      </c>
      <c r="F25" s="2" t="s">
        <v>95</v>
      </c>
      <c r="G25" s="2">
        <v>0</v>
      </c>
      <c r="H25" s="2">
        <v>0</v>
      </c>
      <c r="I25" s="1">
        <v>0</v>
      </c>
      <c r="J25" s="3" t="s">
        <v>19</v>
      </c>
      <c r="K25" s="2" t="str">
        <f>J25*2421.73</f>
        <v>0</v>
      </c>
      <c r="L25" s="5"/>
    </row>
    <row r="26" spans="1:12" customHeight="1" ht="105" outlineLevel="4">
      <c r="A26" s="1"/>
      <c r="B26" s="1">
        <v>824804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0</v>
      </c>
      <c r="H26" s="2">
        <v>0</v>
      </c>
      <c r="I26" s="1">
        <v>0</v>
      </c>
      <c r="J26" s="3" t="s">
        <v>19</v>
      </c>
      <c r="K26" s="2" t="str">
        <f>J26*2652.74</f>
        <v>0</v>
      </c>
      <c r="L26" s="5"/>
    </row>
    <row r="27" spans="1:12" outlineLevel="2">
      <c r="A27" s="8" t="s">
        <v>100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882146</v>
      </c>
      <c r="C28" s="1" t="s">
        <v>101</v>
      </c>
      <c r="D28" s="1"/>
      <c r="E28" s="2" t="s">
        <v>102</v>
      </c>
      <c r="F28" s="2" t="s">
        <v>103</v>
      </c>
      <c r="G28" s="2">
        <v>0</v>
      </c>
      <c r="H28" s="2">
        <v>0</v>
      </c>
      <c r="I28" s="1">
        <v>0</v>
      </c>
      <c r="J28" s="3" t="s">
        <v>19</v>
      </c>
      <c r="K28" s="2" t="str">
        <f>J28*732.72</f>
        <v>0</v>
      </c>
      <c r="L28" s="5"/>
    </row>
    <row r="29" spans="1:12" customHeight="1" ht="105" outlineLevel="4">
      <c r="A29" s="1"/>
      <c r="B29" s="1">
        <v>882147</v>
      </c>
      <c r="C29" s="1" t="s">
        <v>104</v>
      </c>
      <c r="D29" s="1"/>
      <c r="E29" s="2" t="s">
        <v>105</v>
      </c>
      <c r="F29" s="2" t="s">
        <v>106</v>
      </c>
      <c r="G29" s="2">
        <v>0</v>
      </c>
      <c r="H29" s="2">
        <v>0</v>
      </c>
      <c r="I29" s="1">
        <v>0</v>
      </c>
      <c r="J29" s="3" t="s">
        <v>19</v>
      </c>
      <c r="K29" s="2" t="str">
        <f>J29*1037.16</f>
        <v>0</v>
      </c>
      <c r="L29" s="5"/>
    </row>
    <row r="30" spans="1:12" customHeight="1" ht="105" outlineLevel="4">
      <c r="A30" s="1"/>
      <c r="B30" s="1">
        <v>882148</v>
      </c>
      <c r="C30" s="1" t="s">
        <v>107</v>
      </c>
      <c r="D30" s="1"/>
      <c r="E30" s="2" t="s">
        <v>108</v>
      </c>
      <c r="F30" s="2" t="s">
        <v>109</v>
      </c>
      <c r="G30" s="2">
        <v>0</v>
      </c>
      <c r="H30" s="2">
        <v>0</v>
      </c>
      <c r="I30" s="1">
        <v>0</v>
      </c>
      <c r="J30" s="3" t="s">
        <v>19</v>
      </c>
      <c r="K30" s="2" t="str">
        <f>J30*1358.80</f>
        <v>0</v>
      </c>
      <c r="L30" s="5"/>
    </row>
    <row r="31" spans="1:12" customHeight="1" ht="105" outlineLevel="4">
      <c r="A31" s="1"/>
      <c r="B31" s="1">
        <v>883027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4</v>
      </c>
      <c r="H31" s="2">
        <v>0</v>
      </c>
      <c r="I31" s="1">
        <v>0</v>
      </c>
      <c r="J31" s="3" t="s">
        <v>19</v>
      </c>
      <c r="K31" s="2" t="str">
        <f>J31*1100.00</f>
        <v>0</v>
      </c>
      <c r="L31" s="5"/>
    </row>
    <row r="32" spans="1:12" customHeight="1" ht="105" outlineLevel="4">
      <c r="A32" s="1"/>
      <c r="B32" s="1">
        <v>883028</v>
      </c>
      <c r="C32" s="1" t="s">
        <v>114</v>
      </c>
      <c r="D32" s="1" t="s">
        <v>115</v>
      </c>
      <c r="E32" s="2" t="s">
        <v>116</v>
      </c>
      <c r="F32" s="2" t="s">
        <v>117</v>
      </c>
      <c r="G32" s="2">
        <v>3</v>
      </c>
      <c r="H32" s="2">
        <v>0</v>
      </c>
      <c r="I32" s="1">
        <v>0</v>
      </c>
      <c r="J32" s="3" t="s">
        <v>19</v>
      </c>
      <c r="K32" s="2" t="str">
        <f>J32*1500.00</f>
        <v>0</v>
      </c>
      <c r="L32" s="5"/>
    </row>
    <row r="33" spans="1:12" outlineLevel="2">
      <c r="A33" s="8" t="s">
        <v>118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959851</v>
      </c>
      <c r="C34" s="1" t="s">
        <v>119</v>
      </c>
      <c r="D34" s="1" t="s">
        <v>120</v>
      </c>
      <c r="E34" s="2" t="s">
        <v>121</v>
      </c>
      <c r="F34" s="2" t="s">
        <v>122</v>
      </c>
      <c r="G34" s="2" t="s">
        <v>17</v>
      </c>
      <c r="H34" s="2">
        <v>0</v>
      </c>
      <c r="I34" s="1">
        <v>0</v>
      </c>
      <c r="J34" s="3" t="s">
        <v>19</v>
      </c>
      <c r="K34" s="2" t="str">
        <f>J34*1119.50</f>
        <v>0</v>
      </c>
      <c r="L34" s="5"/>
    </row>
    <row r="35" spans="1:12" customHeight="1" ht="105" outlineLevel="4">
      <c r="A35" s="1"/>
      <c r="B35" s="1">
        <v>959852</v>
      </c>
      <c r="C35" s="1" t="s">
        <v>123</v>
      </c>
      <c r="D35" s="1" t="s">
        <v>124</v>
      </c>
      <c r="E35" s="2" t="s">
        <v>125</v>
      </c>
      <c r="F35" s="2" t="s">
        <v>126</v>
      </c>
      <c r="G35" s="2" t="s">
        <v>17</v>
      </c>
      <c r="H35" s="2">
        <v>0</v>
      </c>
      <c r="I35" s="1">
        <v>0</v>
      </c>
      <c r="J35" s="3" t="s">
        <v>19</v>
      </c>
      <c r="K35" s="2" t="str">
        <f>J35*1517.90</f>
        <v>0</v>
      </c>
      <c r="L35" s="5"/>
    </row>
    <row r="36" spans="1:12" customHeight="1" ht="105" outlineLevel="4">
      <c r="A36" s="1"/>
      <c r="B36" s="1">
        <v>959853</v>
      </c>
      <c r="C36" s="1" t="s">
        <v>127</v>
      </c>
      <c r="D36" s="1" t="s">
        <v>128</v>
      </c>
      <c r="E36" s="2" t="s">
        <v>129</v>
      </c>
      <c r="F36" s="2" t="s">
        <v>130</v>
      </c>
      <c r="G36" s="2" t="s">
        <v>17</v>
      </c>
      <c r="H36" s="2">
        <v>0</v>
      </c>
      <c r="I36" s="1">
        <v>0</v>
      </c>
      <c r="J36" s="3" t="s">
        <v>19</v>
      </c>
      <c r="K36" s="2" t="str">
        <f>J36*2034.50</f>
        <v>0</v>
      </c>
      <c r="L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1:K11"/>
    <mergeCell ref="A27:K27"/>
    <mergeCell ref="A33:K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2026-08-11T05:52:20+03:00</dcterms:created>
  <dcterms:modified xsi:type="dcterms:W3CDTF">2026-08-11T05:52:20+03:00</dcterms:modified>
  <dc:title>Untitled Spreadsheet</dc:title>
  <dc:description/>
  <dc:subject/>
  <cp:keywords/>
  <cp:category/>
</cp:coreProperties>
</file>