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<sst xmlns="http://schemas.openxmlformats.org/spreadsheetml/2006/main" uniqueCount="219">
  <si>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</si>
  <si>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</si>
  <si>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</si>
  <si>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</si>
  <si>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</si>
  <si>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</si>
  <si>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</si>
  <si>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</si>
  <si>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</si>
  <si>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</si>
  <si>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</si>
  <si>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</si>
  <si>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</si>
  <si>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</si>
  <si>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</si>
  <si>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4 397.00 руб.</t>
  </si>
  <si>
    <t>&gt;10</t>
  </si>
  <si>
    <t>шт</t>
  </si>
  <si>
    <t>VLC-711002</t>
  </si>
  <si>
    <t>VTc.540.0.02</t>
  </si>
  <si>
    <t>Шкаф коллекторный ШРВ2 (670-760/594/125-195)</t>
  </si>
  <si>
    <t>4 767.00 руб.</t>
  </si>
  <si>
    <t>VLC-711003</t>
  </si>
  <si>
    <t>VTc.540.0.03</t>
  </si>
  <si>
    <t>Шкаф коллекторный ШРВ3 (670-760/744/125-195)</t>
  </si>
  <si>
    <t>5 453.00 руб.</t>
  </si>
  <si>
    <t>&gt;25</t>
  </si>
  <si>
    <t>VLC-711004</t>
  </si>
  <si>
    <t>VTc.540.0.04</t>
  </si>
  <si>
    <t>Шкаф коллекторный ШРВ4 (670-760/894/125-195)</t>
  </si>
  <si>
    <t>6 593.00 руб.</t>
  </si>
  <si>
    <t>VLC-711005</t>
  </si>
  <si>
    <t>VTc.540.0.05</t>
  </si>
  <si>
    <t>Шкаф коллекторный ШРВ5 (670-760/1044/125-195)</t>
  </si>
  <si>
    <t>7 499.00 руб.</t>
  </si>
  <si>
    <t>VLC-711006</t>
  </si>
  <si>
    <t>VTc.540.0.06</t>
  </si>
  <si>
    <t>Шкаф коллекторный ШРВ6 (670-760/1194/125-195)</t>
  </si>
  <si>
    <t>8 479.00 руб.</t>
  </si>
  <si>
    <t>VLC-711007</t>
  </si>
  <si>
    <t>VTc.540.0.07</t>
  </si>
  <si>
    <t>Шкаф коллекторный ШРВ7 (670-760/1344/125-195)</t>
  </si>
  <si>
    <t>10 867.00 руб.</t>
  </si>
  <si>
    <t>VLC-711015</t>
  </si>
  <si>
    <t>VTc.541.0.01</t>
  </si>
  <si>
    <t>Шкаф коллекторный ШРН1 (651-691/454/120)</t>
  </si>
  <si>
    <t>3 738.00 руб.</t>
  </si>
  <si>
    <t>&gt;100</t>
  </si>
  <si>
    <t>VLC-711016</t>
  </si>
  <si>
    <t>VTc.541.0.02</t>
  </si>
  <si>
    <t>Шкаф коллекторный ШРН2 (651-691/554/120)</t>
  </si>
  <si>
    <t>4 100.00 руб.</t>
  </si>
  <si>
    <t>VLC-711017</t>
  </si>
  <si>
    <t>VTc.541.0.03</t>
  </si>
  <si>
    <t>Шкаф коллекторный ШРН3 (651-691/704/120)</t>
  </si>
  <si>
    <t>4 758.00 руб.</t>
  </si>
  <si>
    <t>VLC-711018</t>
  </si>
  <si>
    <t>VTc.541.0.04</t>
  </si>
  <si>
    <t>Шкаф коллекторный ШРН4 (651-691/854/120)</t>
  </si>
  <si>
    <t>6 061.00 руб.</t>
  </si>
  <si>
    <t>VLC-711019</t>
  </si>
  <si>
    <t>VTc.541.0.05</t>
  </si>
  <si>
    <t>Шкаф коллекторный ШРН5 (651-691/1004/120)</t>
  </si>
  <si>
    <t>6 886.00 руб.</t>
  </si>
  <si>
    <t>VLC-711020</t>
  </si>
  <si>
    <t>VTc.541.0.06</t>
  </si>
  <si>
    <t>Шкаф коллекторный ШРН6 (651-691/1154/120)</t>
  </si>
  <si>
    <t>7 672.00 руб.</t>
  </si>
  <si>
    <t>VLC-711021</t>
  </si>
  <si>
    <t>VTc.541.0.07</t>
  </si>
  <si>
    <t>Шкаф коллекторный ШРН7 (651-691/1304/120)</t>
  </si>
  <si>
    <t>9 719.00 руб.</t>
  </si>
  <si>
    <t>VLC-711022</t>
  </si>
  <si>
    <t>VTc.541.D.03</t>
  </si>
  <si>
    <t>Шкаф коллекторный ШРНГ3 (651-691/704/135)</t>
  </si>
  <si>
    <t>7 411.00 руб.</t>
  </si>
  <si>
    <t>VLC-711023</t>
  </si>
  <si>
    <t>VTc.541.D.04</t>
  </si>
  <si>
    <t>Шкаф коллекторный ШРНГ4 (651-691/854/135)</t>
  </si>
  <si>
    <t>8 957.00 руб.</t>
  </si>
  <si>
    <t>VLC-711024</t>
  </si>
  <si>
    <t>VTc.541.D.05</t>
  </si>
  <si>
    <t>Шкаф коллекторный ШРНГ5 (651-691/1004/135)</t>
  </si>
  <si>
    <t>10 108.00 руб.</t>
  </si>
  <si>
    <t>VLC-711025</t>
  </si>
  <si>
    <t>VTc.541.D.06</t>
  </si>
  <si>
    <t>Шкаф коллекторный ШРНГ6 (651-691/1154/135)</t>
  </si>
  <si>
    <t>11 607.00 руб.</t>
  </si>
  <si>
    <t>VLC-711026</t>
  </si>
  <si>
    <t>VTc.541.D.07</t>
  </si>
  <si>
    <t>Шкаф коллекторный ШРНГ7 (651-691/1304/135)</t>
  </si>
  <si>
    <t>13 928.00 руб.</t>
  </si>
  <si>
    <t>VLC-711027</t>
  </si>
  <si>
    <t>VTc.541.U.03</t>
  </si>
  <si>
    <t>Шкаф коллекторный ШРНУ3 (650/700/180)</t>
  </si>
  <si>
    <t>9 702.00 руб.</t>
  </si>
  <si>
    <t>VLC-711028</t>
  </si>
  <si>
    <t>VTc.541.U.04</t>
  </si>
  <si>
    <t>Шкаф коллекторный ШРНУ4 (650/850/180)</t>
  </si>
  <si>
    <t>11 534.00 руб.</t>
  </si>
  <si>
    <t>VLC-711029</t>
  </si>
  <si>
    <t>VTc.541.U.05</t>
  </si>
  <si>
    <t>Шкаф коллекторный ШРНУ5 (650/1000/180)</t>
  </si>
  <si>
    <t>13 095.00 руб.</t>
  </si>
  <si>
    <t>VLC-711030</t>
  </si>
  <si>
    <t>VTc.541.U.06</t>
  </si>
  <si>
    <t>Шкаф коллекторный ШРНУ6 (650/1150/180)</t>
  </si>
  <si>
    <t>14 033.00 руб.</t>
  </si>
  <si>
    <t>VLC-711031</t>
  </si>
  <si>
    <t>VTc.541.U.07</t>
  </si>
  <si>
    <t>Шкаф коллекторный ШРНУ7 (650/1300/180)</t>
  </si>
  <si>
    <t>16 147.00 руб.</t>
  </si>
  <si>
    <t>VLC-900877</t>
  </si>
  <si>
    <t>VTc.540.H.03</t>
  </si>
  <si>
    <t>Шкаф коллекторный ШРВ 140-3 (высокий)</t>
  </si>
  <si>
    <t>9 714.00 руб.</t>
  </si>
  <si>
    <t>VLC-900878</t>
  </si>
  <si>
    <t>VTc.540.H.04</t>
  </si>
  <si>
    <t>Шкаф коллекторный ШРВ 140-4 (высокий)</t>
  </si>
  <si>
    <t>11 752.00 руб.</t>
  </si>
  <si>
    <t>VLC-900879</t>
  </si>
  <si>
    <t>VTc.541.H.03</t>
  </si>
  <si>
    <t>Шкаф коллекторный ШРН 180-3 (высокий)</t>
  </si>
  <si>
    <t>13 413.00 руб.</t>
  </si>
  <si>
    <t>VLC-900927</t>
  </si>
  <si>
    <t>VTc.540.H.02</t>
  </si>
  <si>
    <t>Шкаф коллекторный ШРВ 140-2 (высокий)</t>
  </si>
  <si>
    <t>8 453.00 руб.</t>
  </si>
  <si>
    <t>VLC-900928</t>
  </si>
  <si>
    <t>VTc.540.H.05</t>
  </si>
  <si>
    <t>Шкаф коллекторный ШРВ 140-5 (высокий)</t>
  </si>
  <si>
    <t>14 366.00 руб.</t>
  </si>
  <si>
    <t>VLC-900929</t>
  </si>
  <si>
    <t>VTc.540.H.06</t>
  </si>
  <si>
    <t>Шкаф коллекторный ШРВ 140-6 (высокий)</t>
  </si>
  <si>
    <t>14 942.00 руб.</t>
  </si>
  <si>
    <t>VLC-900930</t>
  </si>
  <si>
    <t>VTc.540.H.07</t>
  </si>
  <si>
    <t>Шкаф коллекторный ШРВ 140-7 (высокий)</t>
  </si>
  <si>
    <t>18 987.00 руб.</t>
  </si>
  <si>
    <t>VLC-900931</t>
  </si>
  <si>
    <t>VTc.541.H.02</t>
  </si>
  <si>
    <t>Шкаф коллекторный ШРН 180-2 (высокий)</t>
  </si>
  <si>
    <t>11 364.00 руб.</t>
  </si>
  <si>
    <t>VLC-900932</t>
  </si>
  <si>
    <t>VTc.541.H.04</t>
  </si>
  <si>
    <t>Шкаф коллекторный ШРН 180-4 (высокий)</t>
  </si>
  <si>
    <t>15 943.00 руб.</t>
  </si>
  <si>
    <t>VLC-900933</t>
  </si>
  <si>
    <t>VTc.541.H.05</t>
  </si>
  <si>
    <t>Шкаф коллекторный ШРН 180-5 (высокий)</t>
  </si>
  <si>
    <t>20 507.00 руб.</t>
  </si>
  <si>
    <t>VLC-900934</t>
  </si>
  <si>
    <t>VTc.541.H.06</t>
  </si>
  <si>
    <t>Шкаф коллекторный ШРН 180-6 (высокий)</t>
  </si>
  <si>
    <t>22 048.00 руб.</t>
  </si>
  <si>
    <t>VLC-900935</t>
  </si>
  <si>
    <t>VTc.541.H.07</t>
  </si>
  <si>
    <t>Шкаф коллекторный ШРН 180-7 (высокий)</t>
  </si>
  <si>
    <t>24 624.00 руб.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</si>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</sst>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4597c3c7_15b8_11ee_a46b_047c1617b143_4b3c1c0c_5a46_11f0_a775_047c1617b14337.jpeg"/><Relationship Id="rId38" Type="http://schemas.openxmlformats.org/officeDocument/2006/relationships/image" Target="../media/4597c3c9_15b8_11ee_a46b_047c1617b143_4b3c1c0f_5a46_11f0_a775_047c1617b14338.jpeg"/><Relationship Id="rId39" Type="http://schemas.openxmlformats.org/officeDocument/2006/relationships/image" Target="../media/4597c3cb_15b8_11ee_a46b_047c1617b143_4b3c1c12_5a46_11f0_a775_047c1617b14339.jpeg"/><Relationship Id="rId40" Type="http://schemas.openxmlformats.org/officeDocument/2006/relationships/image" Target="../media/4597c3cd_15b8_11ee_a46b_047c1617b143_4b3c1c15_5a46_11f0_a775_047c1617b14340.jpeg"/><Relationship Id="rId41" Type="http://schemas.openxmlformats.org/officeDocument/2006/relationships/image" Target="../media/4597c3cf_15b8_11ee_a46b_047c1617b143_4b3c1c18_5a46_11f0_a775_047c1617b14341.jpeg"/><Relationship Id="rId42" Type="http://schemas.openxmlformats.org/officeDocument/2006/relationships/image" Target="../media/4597c3d1_15b8_11ee_a46b_047c1617b143_4b3c1c1b_5a46_11f0_a775_047c1617b14342.jpeg"/><Relationship Id="rId43" Type="http://schemas.openxmlformats.org/officeDocument/2006/relationships/image" Target="../media/4597c3d3_15b8_11ee_a46b_047c1617b143_4b3c1c1e_5a46_11f0_a775_047c1617b14343.jpeg"/><Relationship Id="rId44" Type="http://schemas.openxmlformats.org/officeDocument/2006/relationships/image" Target="../media/4597c3d5_15b8_11ee_a46b_047c1617b143_4b3c1c21_5a46_11f0_a775_047c1617b14344.jpeg"/><Relationship Id="rId45" Type="http://schemas.openxmlformats.org/officeDocument/2006/relationships/image" Target="../media/4597c3d7_15b8_11ee_a46b_047c1617b143_4b3c1c25_5a46_11f0_a775_047c1617b14345.jpeg"/><Relationship Id="rId46" Type="http://schemas.openxmlformats.org/officeDocument/2006/relationships/image" Target="../media/4597c3d9_15b8_11ee_a46b_047c1617b143_4b3c1c29_5a46_11f0_a775_047c1617b14346.jpeg"/><Relationship Id="rId47" Type="http://schemas.openxmlformats.org/officeDocument/2006/relationships/image" Target="../media/4597c3db_15b8_11ee_a46b_047c1617b143_4b3c1c2d_5a46_11f0_a775_047c1617b14347.jpeg"/><Relationship Id="rId48" Type="http://schemas.openxmlformats.org/officeDocument/2006/relationships/image" Target="../media/4597c3dd_15b8_11ee_a46b_047c1617b143_4b3c1c30_5a46_11f0_a775_047c1617b14348.jpeg"/><Relationship Id="rId49" Type="http://schemas.openxmlformats.org/officeDocument/2006/relationships/image" Target="../media/4597c3df_15b8_11ee_a46b_047c1617b143_4b3c1c32_5a46_11f0_a775_047c1617b14349.jpeg"/><Relationship Id="rId50" Type="http://schemas.openxmlformats.org/officeDocument/2006/relationships/image" Target="../media/4597c3e1_15b8_11ee_a46b_047c1617b143_4b3c1c35_5a46_11f0_a775_047c1617b14350.jpeg"/><Relationship Id="rId51" Type="http://schemas.openxmlformats.org/officeDocument/2006/relationships/image" Target="../media/a5d1f537_15f6_11ee_a46b_047c1617b143_4b3c1c38_5a46_11f0_a775_047c1617b14351.jpeg"/><Relationship Id="rId52" Type="http://schemas.openxmlformats.org/officeDocument/2006/relationships/image" Target="../media/a5d1f539_15f6_11ee_a46b_047c1617b143_4b3c1c3b_5a46_11f0_a775_047c1617b14352.jpeg"/><Relationship Id="rId53" Type="http://schemas.openxmlformats.org/officeDocument/2006/relationships/image" Target="../media/a5d1f53b_15f6_11ee_a46b_047c1617b143_4b3c1c3e_5a46_11f0_a775_047c1617b14353.jpeg"/><Relationship Id="rId54" Type="http://schemas.openxmlformats.org/officeDocument/2006/relationships/image" Target="../media/a5d1f53d_15f6_11ee_a46b_047c1617b143_4b3c1c41_5a46_11f0_a775_047c1617b14354.jpeg"/><Relationship Id="rId55" Type="http://schemas.openxmlformats.org/officeDocument/2006/relationships/image" Target="../media/a5d1f53f_15f6_11ee_a46b_047c1617b143_4b3c1c44_5a46_11f0_a775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J4*4397.00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16</v>
      </c>
      <c r="I5" s="1">
        <v>0</v>
      </c>
      <c r="J5" s="3" t="s">
        <v>17</v>
      </c>
      <c r="K5" s="2" t="str">
        <f>J5*4767.00</f>
        <v>0</v>
      </c>
      <c r="L5" s="5"/>
    </row>
    <row r="6" spans="1:12" customHeight="1" ht="105" outlineLevel="3">
      <c r="A6" s="1"/>
      <c r="B6" s="1">
        <v>820669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 t="s">
        <v>26</v>
      </c>
      <c r="I6" s="1">
        <v>0</v>
      </c>
      <c r="J6" s="3" t="s">
        <v>17</v>
      </c>
      <c r="K6" s="2" t="str">
        <f>J6*5453.00</f>
        <v>0</v>
      </c>
      <c r="L6" s="5"/>
    </row>
    <row r="7" spans="1:12" customHeight="1" ht="105" outlineLevel="3">
      <c r="A7" s="1"/>
      <c r="B7" s="1">
        <v>820670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26</v>
      </c>
      <c r="I7" s="1">
        <v>0</v>
      </c>
      <c r="J7" s="3" t="s">
        <v>17</v>
      </c>
      <c r="K7" s="2" t="str">
        <f>J7*6593.00</f>
        <v>0</v>
      </c>
      <c r="L7" s="5"/>
    </row>
    <row r="8" spans="1:12" customHeight="1" ht="105" outlineLevel="3">
      <c r="A8" s="1"/>
      <c r="B8" s="1">
        <v>820671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26</v>
      </c>
      <c r="I8" s="1">
        <v>0</v>
      </c>
      <c r="J8" s="3" t="s">
        <v>17</v>
      </c>
      <c r="K8" s="2" t="str">
        <f>J8*7499.00</f>
        <v>0</v>
      </c>
      <c r="L8" s="5"/>
    </row>
    <row r="9" spans="1:12" customHeight="1" ht="105" outlineLevel="3">
      <c r="A9" s="1"/>
      <c r="B9" s="1">
        <v>820672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16</v>
      </c>
      <c r="I9" s="1">
        <v>0</v>
      </c>
      <c r="J9" s="3" t="s">
        <v>17</v>
      </c>
      <c r="K9" s="2" t="str">
        <f>J9*8479.00</f>
        <v>0</v>
      </c>
      <c r="L9" s="5"/>
    </row>
    <row r="10" spans="1:12" customHeight="1" ht="105" outlineLevel="3">
      <c r="A10" s="1"/>
      <c r="B10" s="1">
        <v>820673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>
        <v>5</v>
      </c>
      <c r="I10" s="1">
        <v>0</v>
      </c>
      <c r="J10" s="3" t="s">
        <v>17</v>
      </c>
      <c r="K10" s="2" t="str">
        <f>J10*10867.00</f>
        <v>0</v>
      </c>
      <c r="L10" s="5"/>
    </row>
    <row r="11" spans="1:12" customHeight="1" ht="105" outlineLevel="3">
      <c r="A11" s="1"/>
      <c r="B11" s="1">
        <v>820681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 t="s">
        <v>47</v>
      </c>
      <c r="I11" s="1">
        <v>0</v>
      </c>
      <c r="J11" s="3" t="s">
        <v>17</v>
      </c>
      <c r="K11" s="2" t="str">
        <f>J11*3738.00</f>
        <v>0</v>
      </c>
      <c r="L11" s="5"/>
    </row>
    <row r="12" spans="1:12" customHeight="1" ht="105" outlineLevel="3">
      <c r="A12" s="1"/>
      <c r="B12" s="1">
        <v>820682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0</v>
      </c>
      <c r="H12" s="2" t="s">
        <v>26</v>
      </c>
      <c r="I12" s="1">
        <v>0</v>
      </c>
      <c r="J12" s="3" t="s">
        <v>17</v>
      </c>
      <c r="K12" s="2" t="str">
        <f>J12*4100.00</f>
        <v>0</v>
      </c>
      <c r="L12" s="5"/>
    </row>
    <row r="13" spans="1:12" customHeight="1" ht="105" outlineLevel="3">
      <c r="A13" s="1"/>
      <c r="B13" s="1">
        <v>820683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26</v>
      </c>
      <c r="I13" s="1">
        <v>0</v>
      </c>
      <c r="J13" s="3" t="s">
        <v>17</v>
      </c>
      <c r="K13" s="2" t="str">
        <f>J13*4758.00</f>
        <v>0</v>
      </c>
      <c r="L13" s="5"/>
    </row>
    <row r="14" spans="1:12" customHeight="1" ht="105" outlineLevel="3">
      <c r="A14" s="1"/>
      <c r="B14" s="1">
        <v>820684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26</v>
      </c>
      <c r="I14" s="1">
        <v>0</v>
      </c>
      <c r="J14" s="3" t="s">
        <v>17</v>
      </c>
      <c r="K14" s="2" t="str">
        <f>J14*6061.00</f>
        <v>0</v>
      </c>
      <c r="L14" s="5"/>
    </row>
    <row r="15" spans="1:12" customHeight="1" ht="105" outlineLevel="3">
      <c r="A15" s="1"/>
      <c r="B15" s="1">
        <v>820685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J15*6886.00</f>
        <v>0</v>
      </c>
      <c r="L15" s="5"/>
    </row>
    <row r="16" spans="1:12" customHeight="1" ht="105" outlineLevel="3">
      <c r="A16" s="1"/>
      <c r="B16" s="1">
        <v>820686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16</v>
      </c>
      <c r="I16" s="1">
        <v>0</v>
      </c>
      <c r="J16" s="3" t="s">
        <v>17</v>
      </c>
      <c r="K16" s="2" t="str">
        <f>J16*7672.00</f>
        <v>0</v>
      </c>
      <c r="L16" s="5"/>
    </row>
    <row r="17" spans="1:12" customHeight="1" ht="105" outlineLevel="3">
      <c r="A17" s="1"/>
      <c r="B17" s="1">
        <v>820687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8</v>
      </c>
      <c r="I17" s="1">
        <v>0</v>
      </c>
      <c r="J17" s="3" t="s">
        <v>17</v>
      </c>
      <c r="K17" s="2" t="str">
        <f>J17*9719.00</f>
        <v>0</v>
      </c>
      <c r="L17" s="5"/>
    </row>
    <row r="18" spans="1:12" customHeight="1" ht="105" outlineLevel="3">
      <c r="A18" s="1"/>
      <c r="B18" s="1">
        <v>820688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26</v>
      </c>
      <c r="I18" s="1">
        <v>0</v>
      </c>
      <c r="J18" s="3" t="s">
        <v>17</v>
      </c>
      <c r="K18" s="2" t="str">
        <f>J18*7411.00</f>
        <v>0</v>
      </c>
      <c r="L18" s="5"/>
    </row>
    <row r="19" spans="1:12" customHeight="1" ht="105" outlineLevel="3">
      <c r="A19" s="1"/>
      <c r="B19" s="1">
        <v>820689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26</v>
      </c>
      <c r="I19" s="1">
        <v>0</v>
      </c>
      <c r="J19" s="3" t="s">
        <v>17</v>
      </c>
      <c r="K19" s="2" t="str">
        <f>J19*8957.00</f>
        <v>0</v>
      </c>
      <c r="L19" s="5"/>
    </row>
    <row r="20" spans="1:12" customHeight="1" ht="105" outlineLevel="3">
      <c r="A20" s="1"/>
      <c r="B20" s="1">
        <v>820690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1</v>
      </c>
      <c r="H20" s="2" t="s">
        <v>26</v>
      </c>
      <c r="I20" s="1">
        <v>0</v>
      </c>
      <c r="J20" s="3" t="s">
        <v>17</v>
      </c>
      <c r="K20" s="2" t="str">
        <f>J20*10108.00</f>
        <v>0</v>
      </c>
      <c r="L20" s="5"/>
    </row>
    <row r="21" spans="1:12" customHeight="1" ht="105" outlineLevel="3">
      <c r="A21" s="1"/>
      <c r="B21" s="1">
        <v>820691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16</v>
      </c>
      <c r="I21" s="1">
        <v>0</v>
      </c>
      <c r="J21" s="3" t="s">
        <v>17</v>
      </c>
      <c r="K21" s="2" t="str">
        <f>J21*11607.00</f>
        <v>0</v>
      </c>
      <c r="L21" s="5"/>
    </row>
    <row r="22" spans="1:12" customHeight="1" ht="105" outlineLevel="3">
      <c r="A22" s="1"/>
      <c r="B22" s="1">
        <v>820692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1</v>
      </c>
      <c r="H22" s="2">
        <v>5</v>
      </c>
      <c r="I22" s="1">
        <v>0</v>
      </c>
      <c r="J22" s="3" t="s">
        <v>17</v>
      </c>
      <c r="K22" s="2" t="str">
        <f>J22*13928.00</f>
        <v>0</v>
      </c>
      <c r="L22" s="5"/>
    </row>
    <row r="23" spans="1:12" customHeight="1" ht="105" outlineLevel="3">
      <c r="A23" s="1"/>
      <c r="B23" s="1">
        <v>824491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>
        <v>0</v>
      </c>
      <c r="I23" s="1">
        <v>0</v>
      </c>
      <c r="J23" s="3" t="s">
        <v>17</v>
      </c>
      <c r="K23" s="2" t="str">
        <f>J23*9702.00</f>
        <v>0</v>
      </c>
      <c r="L23" s="5"/>
    </row>
    <row r="24" spans="1:12" customHeight="1" ht="105" outlineLevel="3">
      <c r="A24" s="1"/>
      <c r="B24" s="1">
        <v>824492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J24*11534.00</f>
        <v>0</v>
      </c>
      <c r="L24" s="5"/>
    </row>
    <row r="25" spans="1:12" customHeight="1" ht="105" outlineLevel="3">
      <c r="A25" s="1"/>
      <c r="B25" s="1">
        <v>824493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J25*13095.00</f>
        <v>0</v>
      </c>
      <c r="L25" s="5"/>
    </row>
    <row r="26" spans="1:12" customHeight="1" ht="105" outlineLevel="3">
      <c r="A26" s="1"/>
      <c r="B26" s="1">
        <v>824494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J26*14033.00</f>
        <v>0</v>
      </c>
      <c r="L26" s="5"/>
    </row>
    <row r="27" spans="1:12" customHeight="1" ht="105" outlineLevel="3">
      <c r="A27" s="1"/>
      <c r="B27" s="1">
        <v>824495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J27*16147.00</f>
        <v>0</v>
      </c>
      <c r="L27" s="5"/>
    </row>
    <row r="28" spans="1:12" customHeight="1" ht="105" outlineLevel="3">
      <c r="A28" s="1"/>
      <c r="B28" s="1">
        <v>889990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1</v>
      </c>
      <c r="I28" s="1">
        <v>0</v>
      </c>
      <c r="J28" s="3" t="s">
        <v>17</v>
      </c>
      <c r="K28" s="2" t="str">
        <f>J28*9714.00</f>
        <v>0</v>
      </c>
      <c r="L28" s="5"/>
    </row>
    <row r="29" spans="1:12" customHeight="1" ht="105" outlineLevel="3">
      <c r="A29" s="1"/>
      <c r="B29" s="1">
        <v>889991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0</v>
      </c>
      <c r="I29" s="1">
        <v>0</v>
      </c>
      <c r="J29" s="3" t="s">
        <v>17</v>
      </c>
      <c r="K29" s="2" t="str">
        <f>J29*11752.00</f>
        <v>0</v>
      </c>
      <c r="L29" s="5"/>
    </row>
    <row r="30" spans="1:12" customHeight="1" ht="105" outlineLevel="3">
      <c r="A30" s="1"/>
      <c r="B30" s="1">
        <v>889992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5</v>
      </c>
      <c r="I30" s="1">
        <v>0</v>
      </c>
      <c r="J30" s="3" t="s">
        <v>17</v>
      </c>
      <c r="K30" s="2" t="str">
        <f>J30*13413.00</f>
        <v>0</v>
      </c>
      <c r="L30" s="5"/>
    </row>
    <row r="31" spans="1:12" customHeight="1" ht="105" outlineLevel="3">
      <c r="A31" s="1"/>
      <c r="B31" s="1">
        <v>889742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17</v>
      </c>
      <c r="K31" s="2" t="str">
        <f>J31*8453.00</f>
        <v>0</v>
      </c>
      <c r="L31" s="5"/>
    </row>
    <row r="32" spans="1:12" customHeight="1" ht="105" outlineLevel="3">
      <c r="A32" s="1"/>
      <c r="B32" s="1">
        <v>889743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>
        <v>0</v>
      </c>
      <c r="I32" s="1">
        <v>0</v>
      </c>
      <c r="J32" s="3" t="s">
        <v>17</v>
      </c>
      <c r="K32" s="2" t="str">
        <f>J32*14366.00</f>
        <v>0</v>
      </c>
      <c r="L32" s="5"/>
    </row>
    <row r="33" spans="1:12" customHeight="1" ht="105" outlineLevel="3">
      <c r="A33" s="1"/>
      <c r="B33" s="1">
        <v>889744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J33*14942.00</f>
        <v>0</v>
      </c>
      <c r="L33" s="5"/>
    </row>
    <row r="34" spans="1:12" customHeight="1" ht="105" outlineLevel="3">
      <c r="A34" s="1"/>
      <c r="B34" s="1">
        <v>889745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17</v>
      </c>
      <c r="K34" s="2" t="str">
        <f>J34*18987.00</f>
        <v>0</v>
      </c>
      <c r="L34" s="5"/>
    </row>
    <row r="35" spans="1:12" customHeight="1" ht="105" outlineLevel="3">
      <c r="A35" s="1"/>
      <c r="B35" s="1">
        <v>889746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0</v>
      </c>
      <c r="H35" s="2">
        <v>3</v>
      </c>
      <c r="I35" s="1">
        <v>0</v>
      </c>
      <c r="J35" s="3" t="s">
        <v>17</v>
      </c>
      <c r="K35" s="2" t="str">
        <f>J35*11364.00</f>
        <v>0</v>
      </c>
      <c r="L35" s="5"/>
    </row>
    <row r="36" spans="1:12" customHeight="1" ht="105" outlineLevel="3">
      <c r="A36" s="1"/>
      <c r="B36" s="1">
        <v>889747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>
        <v>0</v>
      </c>
      <c r="I36" s="1">
        <v>0</v>
      </c>
      <c r="J36" s="3" t="s">
        <v>17</v>
      </c>
      <c r="K36" s="2" t="str">
        <f>J36*15943.00</f>
        <v>0</v>
      </c>
      <c r="L36" s="5"/>
    </row>
    <row r="37" spans="1:12" customHeight="1" ht="105" outlineLevel="3">
      <c r="A37" s="1"/>
      <c r="B37" s="1">
        <v>889748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>
        <v>0</v>
      </c>
      <c r="I37" s="1">
        <v>0</v>
      </c>
      <c r="J37" s="3" t="s">
        <v>17</v>
      </c>
      <c r="K37" s="2" t="str">
        <f>J37*20507.00</f>
        <v>0</v>
      </c>
      <c r="L37" s="5"/>
    </row>
    <row r="38" spans="1:12" customHeight="1" ht="105" outlineLevel="3">
      <c r="A38" s="1"/>
      <c r="B38" s="1">
        <v>889749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0</v>
      </c>
      <c r="H38" s="2">
        <v>0</v>
      </c>
      <c r="I38" s="1">
        <v>0</v>
      </c>
      <c r="J38" s="3" t="s">
        <v>17</v>
      </c>
      <c r="K38" s="2" t="str">
        <f>J38*22048.00</f>
        <v>0</v>
      </c>
      <c r="L38" s="5"/>
    </row>
    <row r="39" spans="1:12" customHeight="1" ht="105" outlineLevel="3">
      <c r="A39" s="1"/>
      <c r="B39" s="1">
        <v>889750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J39*24624.00</f>
        <v>0</v>
      </c>
      <c r="L39" s="5"/>
    </row>
    <row r="40" spans="1:12" outlineLevel="1">
      <c r="A40" s="7" t="s">
        <v>160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customHeight="1" ht="105" outlineLevel="3">
      <c r="A41" s="1"/>
      <c r="B41" s="1">
        <v>878609</v>
      </c>
      <c r="C41" s="1" t="s">
        <v>161</v>
      </c>
      <c r="D41" s="1" t="s">
        <v>162</v>
      </c>
      <c r="E41" s="2" t="s">
        <v>163</v>
      </c>
      <c r="F41" s="2" t="s">
        <v>164</v>
      </c>
      <c r="G41" s="2">
        <v>0</v>
      </c>
      <c r="H41" s="2">
        <v>0</v>
      </c>
      <c r="I41" s="1">
        <v>0</v>
      </c>
      <c r="J41" s="3" t="s">
        <v>17</v>
      </c>
      <c r="K41" s="2" t="str">
        <f>J41*0.00</f>
        <v>0</v>
      </c>
      <c r="L41" s="5"/>
    </row>
    <row r="42" spans="1:12" customHeight="1" ht="105" outlineLevel="3">
      <c r="A42" s="1"/>
      <c r="B42" s="1">
        <v>878610</v>
      </c>
      <c r="C42" s="1" t="s">
        <v>165</v>
      </c>
      <c r="D42" s="1" t="s">
        <v>166</v>
      </c>
      <c r="E42" s="2" t="s">
        <v>167</v>
      </c>
      <c r="F42" s="2" t="s">
        <v>164</v>
      </c>
      <c r="G42" s="2">
        <v>0</v>
      </c>
      <c r="H42" s="2">
        <v>0</v>
      </c>
      <c r="I42" s="1">
        <v>0</v>
      </c>
      <c r="J42" s="3" t="s">
        <v>17</v>
      </c>
      <c r="K42" s="2" t="str">
        <f>J42*0.00</f>
        <v>0</v>
      </c>
      <c r="L42" s="5"/>
    </row>
    <row r="43" spans="1:12" customHeight="1" ht="105" outlineLevel="3">
      <c r="A43" s="1"/>
      <c r="B43" s="1">
        <v>878611</v>
      </c>
      <c r="C43" s="1" t="s">
        <v>168</v>
      </c>
      <c r="D43" s="1" t="s">
        <v>169</v>
      </c>
      <c r="E43" s="2" t="s">
        <v>170</v>
      </c>
      <c r="F43" s="2" t="s">
        <v>164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3">
      <c r="A44" s="1"/>
      <c r="B44" s="1">
        <v>878612</v>
      </c>
      <c r="C44" s="1" t="s">
        <v>171</v>
      </c>
      <c r="D44" s="1" t="s">
        <v>172</v>
      </c>
      <c r="E44" s="2" t="s">
        <v>173</v>
      </c>
      <c r="F44" s="2" t="s">
        <v>164</v>
      </c>
      <c r="G44" s="2">
        <v>0</v>
      </c>
      <c r="H44" s="2">
        <v>0</v>
      </c>
      <c r="I44" s="1">
        <v>0</v>
      </c>
      <c r="J44" s="3" t="s">
        <v>17</v>
      </c>
      <c r="K44" s="2" t="str">
        <f>J44*0.00</f>
        <v>0</v>
      </c>
      <c r="L44" s="5"/>
    </row>
    <row r="45" spans="1:12" customHeight="1" ht="105" outlineLevel="3">
      <c r="A45" s="1"/>
      <c r="B45" s="1">
        <v>878613</v>
      </c>
      <c r="C45" s="1" t="s">
        <v>174</v>
      </c>
      <c r="D45" s="1" t="s">
        <v>175</v>
      </c>
      <c r="E45" s="2" t="s">
        <v>176</v>
      </c>
      <c r="F45" s="2" t="s">
        <v>164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  <row r="46" spans="1:12" customHeight="1" ht="105" outlineLevel="3">
      <c r="A46" s="1"/>
      <c r="B46" s="1">
        <v>878614</v>
      </c>
      <c r="C46" s="1" t="s">
        <v>177</v>
      </c>
      <c r="D46" s="1" t="s">
        <v>178</v>
      </c>
      <c r="E46" s="2" t="s">
        <v>179</v>
      </c>
      <c r="F46" s="2" t="s">
        <v>164</v>
      </c>
      <c r="G46" s="2">
        <v>0</v>
      </c>
      <c r="H46" s="2">
        <v>0</v>
      </c>
      <c r="I46" s="1">
        <v>0</v>
      </c>
      <c r="J46" s="3" t="s">
        <v>17</v>
      </c>
      <c r="K46" s="2" t="str">
        <f>J46*0.00</f>
        <v>0</v>
      </c>
      <c r="L46" s="5"/>
    </row>
    <row r="47" spans="1:12" customHeight="1" ht="105" outlineLevel="3">
      <c r="A47" s="1"/>
      <c r="B47" s="1">
        <v>878615</v>
      </c>
      <c r="C47" s="1" t="s">
        <v>180</v>
      </c>
      <c r="D47" s="1" t="s">
        <v>181</v>
      </c>
      <c r="E47" s="2" t="s">
        <v>182</v>
      </c>
      <c r="F47" s="2" t="s">
        <v>164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3">
      <c r="A48" s="1"/>
      <c r="B48" s="1">
        <v>878616</v>
      </c>
      <c r="C48" s="1" t="s">
        <v>183</v>
      </c>
      <c r="D48" s="1" t="s">
        <v>184</v>
      </c>
      <c r="E48" s="2" t="s">
        <v>185</v>
      </c>
      <c r="F48" s="2" t="s">
        <v>164</v>
      </c>
      <c r="G48" s="2">
        <v>4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3">
      <c r="A49" s="1"/>
      <c r="B49" s="1">
        <v>878617</v>
      </c>
      <c r="C49" s="1" t="s">
        <v>186</v>
      </c>
      <c r="D49" s="1" t="s">
        <v>187</v>
      </c>
      <c r="E49" s="2" t="s">
        <v>188</v>
      </c>
      <c r="F49" s="2" t="s">
        <v>164</v>
      </c>
      <c r="G49" s="2">
        <v>3</v>
      </c>
      <c r="H49" s="2">
        <v>0</v>
      </c>
      <c r="I49" s="1">
        <v>0</v>
      </c>
      <c r="J49" s="3" t="s">
        <v>17</v>
      </c>
      <c r="K49" s="2" t="str">
        <f>J49*0.00</f>
        <v>0</v>
      </c>
      <c r="L49" s="5"/>
    </row>
    <row r="50" spans="1:12" customHeight="1" ht="105" outlineLevel="3">
      <c r="A50" s="1"/>
      <c r="B50" s="1">
        <v>878618</v>
      </c>
      <c r="C50" s="1" t="s">
        <v>189</v>
      </c>
      <c r="D50" s="1" t="s">
        <v>190</v>
      </c>
      <c r="E50" s="2" t="s">
        <v>191</v>
      </c>
      <c r="F50" s="2" t="s">
        <v>164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3">
      <c r="A51" s="1"/>
      <c r="B51" s="1">
        <v>878619</v>
      </c>
      <c r="C51" s="1" t="s">
        <v>192</v>
      </c>
      <c r="D51" s="1" t="s">
        <v>193</v>
      </c>
      <c r="E51" s="2" t="s">
        <v>194</v>
      </c>
      <c r="F51" s="2" t="s">
        <v>164</v>
      </c>
      <c r="G51" s="2">
        <v>0</v>
      </c>
      <c r="H51" s="2">
        <v>0</v>
      </c>
      <c r="I51" s="1">
        <v>0</v>
      </c>
      <c r="J51" s="3" t="s">
        <v>17</v>
      </c>
      <c r="K51" s="2" t="str">
        <f>J51*0.00</f>
        <v>0</v>
      </c>
      <c r="L51" s="5"/>
    </row>
    <row r="52" spans="1:12" customHeight="1" ht="105" outlineLevel="3">
      <c r="A52" s="1"/>
      <c r="B52" s="1">
        <v>878620</v>
      </c>
      <c r="C52" s="1" t="s">
        <v>195</v>
      </c>
      <c r="D52" s="1" t="s">
        <v>196</v>
      </c>
      <c r="E52" s="2" t="s">
        <v>197</v>
      </c>
      <c r="F52" s="2" t="s">
        <v>164</v>
      </c>
      <c r="G52" s="2">
        <v>0</v>
      </c>
      <c r="H52" s="2">
        <v>0</v>
      </c>
      <c r="I52" s="1">
        <v>0</v>
      </c>
      <c r="J52" s="3" t="s">
        <v>17</v>
      </c>
      <c r="K52" s="2" t="str">
        <f>J52*0.00</f>
        <v>0</v>
      </c>
      <c r="L52" s="5"/>
    </row>
    <row r="53" spans="1:12" customHeight="1" ht="105" outlineLevel="3">
      <c r="A53" s="1"/>
      <c r="B53" s="1">
        <v>878621</v>
      </c>
      <c r="C53" s="1" t="s">
        <v>198</v>
      </c>
      <c r="D53" s="1" t="s">
        <v>199</v>
      </c>
      <c r="E53" s="2" t="s">
        <v>200</v>
      </c>
      <c r="F53" s="2" t="s">
        <v>164</v>
      </c>
      <c r="G53" s="2">
        <v>0</v>
      </c>
      <c r="H53" s="2">
        <v>0</v>
      </c>
      <c r="I53" s="1">
        <v>0</v>
      </c>
      <c r="J53" s="3" t="s">
        <v>17</v>
      </c>
      <c r="K53" s="2" t="str">
        <f>J53*0.00</f>
        <v>0</v>
      </c>
      <c r="L53" s="5"/>
    </row>
    <row r="54" spans="1:12" customHeight="1" ht="105" outlineLevel="3">
      <c r="A54" s="1"/>
      <c r="B54" s="1">
        <v>878622</v>
      </c>
      <c r="C54" s="1" t="s">
        <v>201</v>
      </c>
      <c r="D54" s="1" t="s">
        <v>202</v>
      </c>
      <c r="E54" s="2" t="s">
        <v>203</v>
      </c>
      <c r="F54" s="2" t="s">
        <v>164</v>
      </c>
      <c r="G54" s="2">
        <v>0</v>
      </c>
      <c r="H54" s="2">
        <v>0</v>
      </c>
      <c r="I54" s="1">
        <v>0</v>
      </c>
      <c r="J54" s="3" t="s">
        <v>17</v>
      </c>
      <c r="K54" s="2" t="str">
        <f>J54*0.00</f>
        <v>0</v>
      </c>
      <c r="L54" s="5"/>
    </row>
    <row r="55" spans="1:12" customHeight="1" ht="105" outlineLevel="3">
      <c r="A55" s="1"/>
      <c r="B55" s="1">
        <v>878628</v>
      </c>
      <c r="C55" s="1" t="s">
        <v>204</v>
      </c>
      <c r="D55" s="1" t="s">
        <v>205</v>
      </c>
      <c r="E55" s="2" t="s">
        <v>206</v>
      </c>
      <c r="F55" s="2" t="s">
        <v>164</v>
      </c>
      <c r="G55" s="2">
        <v>0</v>
      </c>
      <c r="H55" s="2">
        <v>0</v>
      </c>
      <c r="I55" s="1">
        <v>0</v>
      </c>
      <c r="J55" s="3" t="s">
        <v>17</v>
      </c>
      <c r="K55" s="2" t="str">
        <f>J55*0.00</f>
        <v>0</v>
      </c>
      <c r="L55" s="5"/>
    </row>
    <row r="56" spans="1:12" customHeight="1" ht="105" outlineLevel="3">
      <c r="A56" s="1"/>
      <c r="B56" s="1">
        <v>878629</v>
      </c>
      <c r="C56" s="1" t="s">
        <v>207</v>
      </c>
      <c r="D56" s="1" t="s">
        <v>208</v>
      </c>
      <c r="E56" s="2" t="s">
        <v>209</v>
      </c>
      <c r="F56" s="2" t="s">
        <v>164</v>
      </c>
      <c r="G56" s="2">
        <v>0</v>
      </c>
      <c r="H56" s="2">
        <v>0</v>
      </c>
      <c r="I56" s="1">
        <v>0</v>
      </c>
      <c r="J56" s="3" t="s">
        <v>17</v>
      </c>
      <c r="K56" s="2" t="str">
        <f>J56*0.00</f>
        <v>0</v>
      </c>
      <c r="L56" s="5"/>
    </row>
    <row r="57" spans="1:12" customHeight="1" ht="105" outlineLevel="3">
      <c r="A57" s="1"/>
      <c r="B57" s="1">
        <v>878630</v>
      </c>
      <c r="C57" s="1" t="s">
        <v>210</v>
      </c>
      <c r="D57" s="1" t="s">
        <v>211</v>
      </c>
      <c r="E57" s="2" t="s">
        <v>212</v>
      </c>
      <c r="F57" s="2" t="s">
        <v>164</v>
      </c>
      <c r="G57" s="2">
        <v>0</v>
      </c>
      <c r="H57" s="2">
        <v>0</v>
      </c>
      <c r="I57" s="1">
        <v>0</v>
      </c>
      <c r="J57" s="3" t="s">
        <v>17</v>
      </c>
      <c r="K57" s="2" t="str">
        <f>J57*0.00</f>
        <v>0</v>
      </c>
      <c r="L57" s="5"/>
    </row>
    <row r="58" spans="1:12" customHeight="1" ht="105" outlineLevel="3">
      <c r="A58" s="1"/>
      <c r="B58" s="1">
        <v>878631</v>
      </c>
      <c r="C58" s="1" t="s">
        <v>213</v>
      </c>
      <c r="D58" s="1" t="s">
        <v>214</v>
      </c>
      <c r="E58" s="2" t="s">
        <v>215</v>
      </c>
      <c r="F58" s="2" t="s">
        <v>164</v>
      </c>
      <c r="G58" s="2">
        <v>0</v>
      </c>
      <c r="H58" s="2">
        <v>0</v>
      </c>
      <c r="I58" s="1">
        <v>0</v>
      </c>
      <c r="J58" s="3" t="s">
        <v>17</v>
      </c>
      <c r="K58" s="2" t="str">
        <f>J58*0.00</f>
        <v>0</v>
      </c>
      <c r="L58" s="5"/>
    </row>
    <row r="59" spans="1:12" customHeight="1" ht="105" outlineLevel="3">
      <c r="A59" s="1"/>
      <c r="B59" s="1">
        <v>878632</v>
      </c>
      <c r="C59" s="1" t="s">
        <v>216</v>
      </c>
      <c r="D59" s="1" t="s">
        <v>217</v>
      </c>
      <c r="E59" s="2" t="s">
        <v>218</v>
      </c>
      <c r="F59" s="2" t="s">
        <v>164</v>
      </c>
      <c r="G59" s="2">
        <v>1</v>
      </c>
      <c r="H59" s="2">
        <v>0</v>
      </c>
      <c r="I59" s="1">
        <v>0</v>
      </c>
      <c r="J59" s="3" t="s">
        <v>17</v>
      </c>
      <c r="K59" s="2" t="str">
        <f>J59*0.00</f>
        <v>0</v>
      </c>
      <c r="L5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2026-03-15T23:11:29+03:00</dcterms:created>
  <dcterms:modified xsi:type="dcterms:W3CDTF">2026-03-15T23:11:29+03:00</dcterms:modified>
  <dc:title>Untitled Spreadsheet</dc:title>
  <dc:description/>
  <dc:subject/>
  <cp:keywords/>
  <cp:category/>
</cp:coreProperties>
</file>