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<sst xmlns="http://schemas.openxmlformats.org/spreadsheetml/2006/main" uniqueCount="113">
  <si>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</si>
  <si>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</si>
  <si>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</si>
  <si>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</si>
  <si>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</si>
  <si>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</si>
  <si>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</si>
  <si>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</si>
  <si>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</si>
  <si>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</si>
  <si>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</si>
  <si>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Смесители для ванны</t>
  </si>
  <si>
    <t>Смесители для ванны SOLONE</t>
  </si>
  <si>
    <t>Смесители для ванны SOLONE (нерж сталь)</t>
  </si>
  <si>
    <t>SMS-190020</t>
  </si>
  <si>
    <t>EZA1-B090</t>
  </si>
  <si>
    <t>см-ль для умывальника монолитный, ø35, нерж. cталь, EZA1-B090</t>
  </si>
  <si>
    <t>1 949.40 руб.</t>
  </si>
  <si>
    <t>шт</t>
  </si>
  <si>
    <t>SMS-190021</t>
  </si>
  <si>
    <t>EZA1-C090</t>
  </si>
  <si>
    <t>см-ль для раковины-чаши монолитный, ø35, нерж. cталь, EZA1-С090</t>
  </si>
  <si>
    <t>2 409.51 руб.</t>
  </si>
  <si>
    <t>&gt;10</t>
  </si>
  <si>
    <t>SMS-190023</t>
  </si>
  <si>
    <t>JAT1-A094</t>
  </si>
  <si>
    <t>см-ль для умывальника монолитный, ø35, нерж. cталь, JAT1-A094</t>
  </si>
  <si>
    <t>2 323.24 руб.</t>
  </si>
  <si>
    <t>SMS-190024</t>
  </si>
  <si>
    <t>JAT1-B094</t>
  </si>
  <si>
    <t>см-ль для раковины-чаши, ø35, нерж. cталь, JAT1-B094</t>
  </si>
  <si>
    <t>2 607.78 руб.</t>
  </si>
  <si>
    <t>SMS-190025</t>
  </si>
  <si>
    <t>JAT3-A094</t>
  </si>
  <si>
    <t>см-ль для ванны с кор. с пов. изл, ø35, перекл. изливом, нерж. cталь, JAT3-A094</t>
  </si>
  <si>
    <t>4 302.91 руб.</t>
  </si>
  <si>
    <t>SMS-190026</t>
  </si>
  <si>
    <t>JAT7-A094</t>
  </si>
  <si>
    <t>см-ль для ванны, ø35, нерж. cталь, JAT7-A094</t>
  </si>
  <si>
    <t>5 583.35 руб.</t>
  </si>
  <si>
    <t>Смесители для ванны SOLONE (цинк)</t>
  </si>
  <si>
    <t>SMS-190001</t>
  </si>
  <si>
    <t>FAB1-A020</t>
  </si>
  <si>
    <t>см-ль для умывальника, кер. картридж ⌀25, крепление на гайке-втулке, хром FAB1-A020</t>
  </si>
  <si>
    <t>1 505.94 руб.</t>
  </si>
  <si>
    <t>SMS-190002</t>
  </si>
  <si>
    <t>FAB5-A020</t>
  </si>
  <si>
    <t>см-ль для ванной, кер. картридж ⌀25, хром FAB5-A020</t>
  </si>
  <si>
    <t>SMS-190003</t>
  </si>
  <si>
    <t>FAB6-A020</t>
  </si>
  <si>
    <t>см-ль для ванной, кер. картридж ⌀25, карт. дивертор, излив 350мм, хром FAB6-A020</t>
  </si>
  <si>
    <t>2 577.51 руб.</t>
  </si>
  <si>
    <t>SMS-190004</t>
  </si>
  <si>
    <t>FAB7-A020</t>
  </si>
  <si>
    <t>см-ль для ванной, кер. картридж ⌀25, встр. дивертор, излив 350мм, хром FAB7-A020</t>
  </si>
  <si>
    <t>2 589.62 руб.</t>
  </si>
  <si>
    <t>&gt;25</t>
  </si>
  <si>
    <t>SMS-190005</t>
  </si>
  <si>
    <t>SIT1-A182</t>
  </si>
  <si>
    <t>см-ль для умывальника, кер. картридж ⌀40, гайка кор., хром SIT1-A182</t>
  </si>
  <si>
    <t>2 176.43 руб.</t>
  </si>
  <si>
    <t>SMS-190007</t>
  </si>
  <si>
    <t>SIT5-A182</t>
  </si>
  <si>
    <t>см-ль для душ-кабины, кер. картридж ⌀40, хром SIT5-A182</t>
  </si>
  <si>
    <t>2 420.11 руб.</t>
  </si>
  <si>
    <t>SMS-190008</t>
  </si>
  <si>
    <t>SIT7-A182</t>
  </si>
  <si>
    <t>см-ль для ванной, кер. картридж ⌀40, карт. пер. в корпусе, излив 350мм, хром SIT7-A182</t>
  </si>
  <si>
    <t>3 909.40 руб.</t>
  </si>
  <si>
    <t>SMS-190009</t>
  </si>
  <si>
    <t>SIT1-A182YB</t>
  </si>
  <si>
    <t>см-ль для умывальника, кер. картридж ⌀40, гайка кор., черный SIT1-A182YB</t>
  </si>
  <si>
    <t>0.00 руб.</t>
  </si>
  <si>
    <t>SMS-190014</t>
  </si>
  <si>
    <t>LUN1-A031</t>
  </si>
  <si>
    <t>см-ль для умывальника, кер. картридж ⌀40, шпилька, хром LUN1-A031</t>
  </si>
  <si>
    <t>1 590.70 руб.</t>
  </si>
  <si>
    <t>SMS-190015</t>
  </si>
  <si>
    <t>LUN3-A031</t>
  </si>
  <si>
    <t>см-ль для ванной, кер. картридж ⌀40, клапанный пер. в корпусе, хром LUN3-A031</t>
  </si>
  <si>
    <t>2 713.73 руб.</t>
  </si>
  <si>
    <t>SMS-190016</t>
  </si>
  <si>
    <t>LUN5-A031</t>
  </si>
  <si>
    <t>см-ль для душ-кабины, кер. картридж ⌀40, хром LUN5-A031</t>
  </si>
  <si>
    <t>1 896.43 руб.</t>
  </si>
  <si>
    <t>SMS-190017</t>
  </si>
  <si>
    <t>LUN6-A031</t>
  </si>
  <si>
    <t>см-ль для ванной, кер. карт. ⌀40, выносн. карт. дивертор, излив 350мм, хром LUN6-A031</t>
  </si>
  <si>
    <t>2 898.38 руб.</t>
  </si>
  <si>
    <t>SMS-190018</t>
  </si>
  <si>
    <t>LUN7-A031</t>
  </si>
  <si>
    <t>см-ль для ванной, кер. картридж ⌀40, карт. пер. в корпусе, излив 350мм, хром LUN7-A031</t>
  </si>
  <si>
    <t>3 008.86 руб.</t>
  </si>
  <si>
    <t>SMS-190019</t>
  </si>
  <si>
    <t>SUP1-A045</t>
  </si>
  <si>
    <t>см-ль для умывальника, кер. картридж ⌀35, шпилька, хром SUP1-A045</t>
  </si>
  <si>
    <t>1 272.86 руб.</t>
  </si>
  <si>
    <t>SMS-190034</t>
  </si>
  <si>
    <t>JIK3-A102-A</t>
  </si>
  <si>
    <t>см-ль для ванной, шаровое переключение, кер. (1/2) 90° JIK3-A102-A</t>
  </si>
  <si>
    <t>1 996.32 руб.</t>
  </si>
  <si>
    <t>SMS-190035</t>
  </si>
  <si>
    <t>JIK5-A102-A</t>
  </si>
  <si>
    <t>см-ль для душ.кабины с шланг., кер.(1/2) 90° JIK5-A102-A</t>
  </si>
  <si>
    <t>1 589.19 руб.</t>
  </si>
  <si>
    <t>SMS-190036</t>
  </si>
  <si>
    <t>JIK7-A102-A</t>
  </si>
  <si>
    <t>см-ль для ванной длинный излив, шаровое переключение, кер. (1/2) 90° JIK7-A102-A</t>
  </si>
  <si>
    <t>1 879.78 руб.</t>
  </si>
  <si>
    <t>SMS-190050</t>
  </si>
  <si>
    <t>SIT3-A182</t>
  </si>
  <si>
    <t>см-ль для ванной, кер. картридж ⌀40, картриджный пер. в корпусе, хром SITB3-A182</t>
  </si>
  <si>
    <t>3 976.00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</si>
</sst>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0b139a6_ad61_11ea_813b_003048fd731b_b93eaf20_7e65_11eb_8259_003048fd731b1.jpeg"/><Relationship Id="rId2" Type="http://schemas.openxmlformats.org/officeDocument/2006/relationships/image" Target="../media/40b139a8_ad61_11ea_813b_003048fd731b_b93eaf21_7e65_11eb_8259_003048fd731b2.jpeg"/><Relationship Id="rId3" Type="http://schemas.openxmlformats.org/officeDocument/2006/relationships/image" Target="../media/3fc0ec83_ad62_11ea_813b_003048fd731b_b93eaf22_7e65_11eb_8259_003048fd731b3.jpeg"/><Relationship Id="rId4" Type="http://schemas.openxmlformats.org/officeDocument/2006/relationships/image" Target="../media/3fc0ec85_ad62_11ea_813b_003048fd731b_b93eaf23_7e65_11eb_8259_003048fd731b4.jpeg"/><Relationship Id="rId5" Type="http://schemas.openxmlformats.org/officeDocument/2006/relationships/image" Target="../media/3fc0ec87_ad62_11ea_813b_003048fd731b_b93eaf24_7e65_11eb_8259_003048fd731b5.jpeg"/><Relationship Id="rId6" Type="http://schemas.openxmlformats.org/officeDocument/2006/relationships/image" Target="../media/3fc0ec89_ad62_11ea_813b_003048fd731b_b93eaf25_7e65_11eb_8259_003048fd731b6.jpeg"/><Relationship Id="rId7" Type="http://schemas.openxmlformats.org/officeDocument/2006/relationships/image" Target="../media/40b13980_ad61_11ea_813b_003048fd731b_b93eaf0b_7e65_11eb_8259_003048fd731b7.jpeg"/><Relationship Id="rId8" Type="http://schemas.openxmlformats.org/officeDocument/2006/relationships/image" Target="../media/40b13982_ad61_11ea_813b_003048fd731b_b93eaf0c_7e65_11eb_8259_003048fd731b8.jpeg"/><Relationship Id="rId9" Type="http://schemas.openxmlformats.org/officeDocument/2006/relationships/image" Target="../media/40b13984_ad61_11ea_813b_003048fd731b_b93eaf0d_7e65_11eb_8259_003048fd731b9.jpeg"/><Relationship Id="rId10" Type="http://schemas.openxmlformats.org/officeDocument/2006/relationships/image" Target="../media/40b13986_ad61_11ea_813b_003048fd731b_b93eaf0e_7e65_11eb_8259_003048fd731b10.jpeg"/><Relationship Id="rId11" Type="http://schemas.openxmlformats.org/officeDocument/2006/relationships/image" Target="../media/40b13988_ad61_11ea_813b_003048fd731b_b93eaf0f_7e65_11eb_8259_003048fd731b11.jpeg"/><Relationship Id="rId12" Type="http://schemas.openxmlformats.org/officeDocument/2006/relationships/image" Target="../media/40b1398c_ad61_11ea_813b_003048fd731b_b93eaf10_7e65_11eb_8259_003048fd731b12.jpeg"/><Relationship Id="rId13" Type="http://schemas.openxmlformats.org/officeDocument/2006/relationships/image" Target="../media/40b1398e_ad61_11ea_813b_003048fd731b_b93eaf11_7e65_11eb_8259_003048fd731b13.jpeg"/><Relationship Id="rId14" Type="http://schemas.openxmlformats.org/officeDocument/2006/relationships/image" Target="../media/40b13990_ad61_11ea_813b_003048fd731b_b93eaf12_7e65_11eb_8259_003048fd731b14.jpeg"/><Relationship Id="rId15" Type="http://schemas.openxmlformats.org/officeDocument/2006/relationships/image" Target="../media/40b1399a_ad61_11ea_813b_003048fd731b_b93eaf17_7e65_11eb_8259_003048fd731b15.jpeg"/><Relationship Id="rId16" Type="http://schemas.openxmlformats.org/officeDocument/2006/relationships/image" Target="../media/40b1399c_ad61_11ea_813b_003048fd731b_b93eaf18_7e65_11eb_8259_003048fd731b16.jpeg"/><Relationship Id="rId17" Type="http://schemas.openxmlformats.org/officeDocument/2006/relationships/image" Target="../media/40b1399e_ad61_11ea_813b_003048fd731b_b93eaf19_7e65_11eb_8259_003048fd731b17.jpeg"/><Relationship Id="rId18" Type="http://schemas.openxmlformats.org/officeDocument/2006/relationships/image" Target="../media/40b139a0_ad61_11ea_813b_003048fd731b_b93eaf1a_7e65_11eb_8259_003048fd731b18.jpeg"/><Relationship Id="rId19" Type="http://schemas.openxmlformats.org/officeDocument/2006/relationships/image" Target="../media/40b139a2_ad61_11ea_813b_003048fd731b_b93eaf1b_7e65_11eb_8259_003048fd731b19.jpeg"/><Relationship Id="rId20" Type="http://schemas.openxmlformats.org/officeDocument/2006/relationships/image" Target="../media/40b139a4_ad61_11ea_813b_003048fd731b_b93eaf1c_7e65_11eb_8259_003048fd731b20.jpeg"/><Relationship Id="rId21" Type="http://schemas.openxmlformats.org/officeDocument/2006/relationships/image" Target="../media/3fc0ec99_ad62_11ea_813b_003048fd731b_b93eaf1d_7e65_11eb_8259_003048fd731b21.jpeg"/><Relationship Id="rId22" Type="http://schemas.openxmlformats.org/officeDocument/2006/relationships/image" Target="../media/3fc0ec9b_ad62_11ea_813b_003048fd731b_b93eaf1e_7e65_11eb_8259_003048fd731b22.jpeg"/><Relationship Id="rId23" Type="http://schemas.openxmlformats.org/officeDocument/2006/relationships/image" Target="../media/3fc0ec9d_ad62_11ea_813b_003048fd731b_b93eaf1f_7e65_11eb_8259_003048fd731b23.jpeg"/><Relationship Id="rId24" Type="http://schemas.openxmlformats.org/officeDocument/2006/relationships/image" Target="../media/f8d83f4a_0ad6_11ec_831e_003048fd731b_f01e389e_67f8_11ec_a210_00259070b487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827868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9</v>
      </c>
      <c r="H6" s="2">
        <v>0</v>
      </c>
      <c r="I6" s="1">
        <v>0</v>
      </c>
      <c r="J6" s="3" t="s">
        <v>18</v>
      </c>
      <c r="K6" s="2" t="str">
        <f>J6*1949.40</f>
        <v>0</v>
      </c>
      <c r="L6" s="5"/>
    </row>
    <row r="7" spans="1:12" customHeight="1" ht="105" outlineLevel="5">
      <c r="A7" s="1"/>
      <c r="B7" s="1">
        <v>827869</v>
      </c>
      <c r="C7" s="1" t="s">
        <v>19</v>
      </c>
      <c r="D7" s="1" t="s">
        <v>20</v>
      </c>
      <c r="E7" s="2" t="s">
        <v>21</v>
      </c>
      <c r="F7" s="2" t="s">
        <v>22</v>
      </c>
      <c r="G7" s="2" t="s">
        <v>23</v>
      </c>
      <c r="H7" s="2">
        <v>0</v>
      </c>
      <c r="I7" s="1">
        <v>0</v>
      </c>
      <c r="J7" s="3" t="s">
        <v>18</v>
      </c>
      <c r="K7" s="2" t="str">
        <f>J7*2409.51</f>
        <v>0</v>
      </c>
      <c r="L7" s="5"/>
    </row>
    <row r="8" spans="1:12" customHeight="1" ht="105" outlineLevel="5">
      <c r="A8" s="1"/>
      <c r="B8" s="1">
        <v>827871</v>
      </c>
      <c r="C8" s="1" t="s">
        <v>24</v>
      </c>
      <c r="D8" s="1" t="s">
        <v>25</v>
      </c>
      <c r="E8" s="2" t="s">
        <v>26</v>
      </c>
      <c r="F8" s="2" t="s">
        <v>27</v>
      </c>
      <c r="G8" s="2">
        <v>3</v>
      </c>
      <c r="H8" s="2">
        <v>0</v>
      </c>
      <c r="I8" s="1">
        <v>0</v>
      </c>
      <c r="J8" s="3" t="s">
        <v>18</v>
      </c>
      <c r="K8" s="2" t="str">
        <f>J8*2323.24</f>
        <v>0</v>
      </c>
      <c r="L8" s="5"/>
    </row>
    <row r="9" spans="1:12" customHeight="1" ht="105" outlineLevel="5">
      <c r="A9" s="1"/>
      <c r="B9" s="1">
        <v>827872</v>
      </c>
      <c r="C9" s="1" t="s">
        <v>28</v>
      </c>
      <c r="D9" s="1" t="s">
        <v>29</v>
      </c>
      <c r="E9" s="2" t="s">
        <v>30</v>
      </c>
      <c r="F9" s="2" t="s">
        <v>31</v>
      </c>
      <c r="G9" s="2">
        <v>7</v>
      </c>
      <c r="H9" s="2">
        <v>0</v>
      </c>
      <c r="I9" s="1">
        <v>0</v>
      </c>
      <c r="J9" s="3" t="s">
        <v>18</v>
      </c>
      <c r="K9" s="2" t="str">
        <f>J9*2607.78</f>
        <v>0</v>
      </c>
      <c r="L9" s="5"/>
    </row>
    <row r="10" spans="1:12" customHeight="1" ht="105" outlineLevel="5">
      <c r="A10" s="1"/>
      <c r="B10" s="1">
        <v>827873</v>
      </c>
      <c r="C10" s="1" t="s">
        <v>32</v>
      </c>
      <c r="D10" s="1" t="s">
        <v>33</v>
      </c>
      <c r="E10" s="2" t="s">
        <v>34</v>
      </c>
      <c r="F10" s="2" t="s">
        <v>35</v>
      </c>
      <c r="G10" s="2">
        <v>4</v>
      </c>
      <c r="H10" s="2">
        <v>0</v>
      </c>
      <c r="I10" s="1">
        <v>0</v>
      </c>
      <c r="J10" s="3" t="s">
        <v>18</v>
      </c>
      <c r="K10" s="2" t="str">
        <f>J10*4302.91</f>
        <v>0</v>
      </c>
      <c r="L10" s="5"/>
    </row>
    <row r="11" spans="1:12" customHeight="1" ht="105" outlineLevel="5">
      <c r="A11" s="1"/>
      <c r="B11" s="1">
        <v>827874</v>
      </c>
      <c r="C11" s="1" t="s">
        <v>36</v>
      </c>
      <c r="D11" s="1" t="s">
        <v>37</v>
      </c>
      <c r="E11" s="2" t="s">
        <v>38</v>
      </c>
      <c r="F11" s="2" t="s">
        <v>39</v>
      </c>
      <c r="G11" s="2">
        <v>-2</v>
      </c>
      <c r="H11" s="2">
        <v>0</v>
      </c>
      <c r="I11" s="1">
        <v>0</v>
      </c>
      <c r="J11" s="3" t="s">
        <v>18</v>
      </c>
      <c r="K11" s="2" t="str">
        <f>J11*5583.35</f>
        <v>0</v>
      </c>
      <c r="L11" s="5"/>
    </row>
    <row r="12" spans="1:12" outlineLevel="3">
      <c r="A12" s="9" t="s">
        <v>40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5"/>
    </row>
    <row r="13" spans="1:12" customHeight="1" ht="105" outlineLevel="5">
      <c r="A13" s="1"/>
      <c r="B13" s="1">
        <v>827849</v>
      </c>
      <c r="C13" s="1" t="s">
        <v>41</v>
      </c>
      <c r="D13" s="1" t="s">
        <v>42</v>
      </c>
      <c r="E13" s="2" t="s">
        <v>43</v>
      </c>
      <c r="F13" s="2" t="s">
        <v>44</v>
      </c>
      <c r="G13" s="2" t="s">
        <v>23</v>
      </c>
      <c r="H13" s="2">
        <v>0</v>
      </c>
      <c r="I13" s="1">
        <v>0</v>
      </c>
      <c r="J13" s="3" t="s">
        <v>18</v>
      </c>
      <c r="K13" s="2" t="str">
        <f>J13*1505.94</f>
        <v>0</v>
      </c>
      <c r="L13" s="5"/>
    </row>
    <row r="14" spans="1:12" customHeight="1" ht="105" outlineLevel="5">
      <c r="A14" s="1"/>
      <c r="B14" s="1">
        <v>827850</v>
      </c>
      <c r="C14" s="1" t="s">
        <v>45</v>
      </c>
      <c r="D14" s="1" t="s">
        <v>46</v>
      </c>
      <c r="E14" s="2" t="s">
        <v>47</v>
      </c>
      <c r="F14" s="2" t="s">
        <v>17</v>
      </c>
      <c r="G14" s="2">
        <v>0</v>
      </c>
      <c r="H14" s="2">
        <v>0</v>
      </c>
      <c r="I14" s="1">
        <v>0</v>
      </c>
      <c r="J14" s="3" t="s">
        <v>18</v>
      </c>
      <c r="K14" s="2" t="str">
        <f>J14*1949.40</f>
        <v>0</v>
      </c>
      <c r="L14" s="5"/>
    </row>
    <row r="15" spans="1:12" customHeight="1" ht="105" outlineLevel="5">
      <c r="A15" s="1"/>
      <c r="B15" s="1">
        <v>827851</v>
      </c>
      <c r="C15" s="1" t="s">
        <v>48</v>
      </c>
      <c r="D15" s="1" t="s">
        <v>49</v>
      </c>
      <c r="E15" s="2" t="s">
        <v>50</v>
      </c>
      <c r="F15" s="2" t="s">
        <v>51</v>
      </c>
      <c r="G15" s="2">
        <v>10</v>
      </c>
      <c r="H15" s="2">
        <v>0</v>
      </c>
      <c r="I15" s="1">
        <v>0</v>
      </c>
      <c r="J15" s="3" t="s">
        <v>18</v>
      </c>
      <c r="K15" s="2" t="str">
        <f>J15*2577.51</f>
        <v>0</v>
      </c>
      <c r="L15" s="5"/>
    </row>
    <row r="16" spans="1:12" customHeight="1" ht="105" outlineLevel="5">
      <c r="A16" s="1"/>
      <c r="B16" s="1">
        <v>827852</v>
      </c>
      <c r="C16" s="1" t="s">
        <v>52</v>
      </c>
      <c r="D16" s="1" t="s">
        <v>53</v>
      </c>
      <c r="E16" s="2" t="s">
        <v>54</v>
      </c>
      <c r="F16" s="2" t="s">
        <v>55</v>
      </c>
      <c r="G16" s="2" t="s">
        <v>56</v>
      </c>
      <c r="H16" s="2">
        <v>0</v>
      </c>
      <c r="I16" s="1">
        <v>0</v>
      </c>
      <c r="J16" s="3" t="s">
        <v>18</v>
      </c>
      <c r="K16" s="2" t="str">
        <f>J16*2589.62</f>
        <v>0</v>
      </c>
      <c r="L16" s="5"/>
    </row>
    <row r="17" spans="1:12" customHeight="1" ht="105" outlineLevel="5">
      <c r="A17" s="1"/>
      <c r="B17" s="1">
        <v>827853</v>
      </c>
      <c r="C17" s="1" t="s">
        <v>57</v>
      </c>
      <c r="D17" s="1" t="s">
        <v>58</v>
      </c>
      <c r="E17" s="2" t="s">
        <v>59</v>
      </c>
      <c r="F17" s="2" t="s">
        <v>60</v>
      </c>
      <c r="G17" s="2" t="s">
        <v>56</v>
      </c>
      <c r="H17" s="2">
        <v>0</v>
      </c>
      <c r="I17" s="1">
        <v>0</v>
      </c>
      <c r="J17" s="3" t="s">
        <v>18</v>
      </c>
      <c r="K17" s="2" t="str">
        <f>J17*2176.43</f>
        <v>0</v>
      </c>
      <c r="L17" s="5"/>
    </row>
    <row r="18" spans="1:12" customHeight="1" ht="105" outlineLevel="5">
      <c r="A18" s="1"/>
      <c r="B18" s="1">
        <v>827855</v>
      </c>
      <c r="C18" s="1" t="s">
        <v>61</v>
      </c>
      <c r="D18" s="1" t="s">
        <v>62</v>
      </c>
      <c r="E18" s="2" t="s">
        <v>63</v>
      </c>
      <c r="F18" s="2" t="s">
        <v>64</v>
      </c>
      <c r="G18" s="2">
        <v>2</v>
      </c>
      <c r="H18" s="2">
        <v>0</v>
      </c>
      <c r="I18" s="1">
        <v>0</v>
      </c>
      <c r="J18" s="3" t="s">
        <v>18</v>
      </c>
      <c r="K18" s="2" t="str">
        <f>J18*2420.11</f>
        <v>0</v>
      </c>
      <c r="L18" s="5"/>
    </row>
    <row r="19" spans="1:12" customHeight="1" ht="105" outlineLevel="5">
      <c r="A19" s="1"/>
      <c r="B19" s="1">
        <v>827856</v>
      </c>
      <c r="C19" s="1" t="s">
        <v>65</v>
      </c>
      <c r="D19" s="1" t="s">
        <v>66</v>
      </c>
      <c r="E19" s="2" t="s">
        <v>67</v>
      </c>
      <c r="F19" s="2" t="s">
        <v>68</v>
      </c>
      <c r="G19" s="2" t="s">
        <v>56</v>
      </c>
      <c r="H19" s="2">
        <v>0</v>
      </c>
      <c r="I19" s="1">
        <v>0</v>
      </c>
      <c r="J19" s="3" t="s">
        <v>18</v>
      </c>
      <c r="K19" s="2" t="str">
        <f>J19*3909.40</f>
        <v>0</v>
      </c>
      <c r="L19" s="5"/>
    </row>
    <row r="20" spans="1:12" customHeight="1" ht="105" outlineLevel="5">
      <c r="A20" s="1"/>
      <c r="B20" s="1">
        <v>827857</v>
      </c>
      <c r="C20" s="1" t="s">
        <v>69</v>
      </c>
      <c r="D20" s="1" t="s">
        <v>70</v>
      </c>
      <c r="E20" s="2" t="s">
        <v>71</v>
      </c>
      <c r="F20" s="2" t="s">
        <v>72</v>
      </c>
      <c r="G20" s="2">
        <v>0</v>
      </c>
      <c r="H20" s="2">
        <v>0</v>
      </c>
      <c r="I20" s="1">
        <v>0</v>
      </c>
      <c r="J20" s="3" t="s">
        <v>18</v>
      </c>
      <c r="K20" s="2" t="str">
        <f>J20*0.00</f>
        <v>0</v>
      </c>
      <c r="L20" s="5"/>
    </row>
    <row r="21" spans="1:12" customHeight="1" ht="105" outlineLevel="5">
      <c r="A21" s="1"/>
      <c r="B21" s="1">
        <v>827862</v>
      </c>
      <c r="C21" s="1" t="s">
        <v>73</v>
      </c>
      <c r="D21" s="1" t="s">
        <v>74</v>
      </c>
      <c r="E21" s="2" t="s">
        <v>75</v>
      </c>
      <c r="F21" s="2" t="s">
        <v>76</v>
      </c>
      <c r="G21" s="2" t="s">
        <v>56</v>
      </c>
      <c r="H21" s="2">
        <v>0</v>
      </c>
      <c r="I21" s="1">
        <v>0</v>
      </c>
      <c r="J21" s="3" t="s">
        <v>18</v>
      </c>
      <c r="K21" s="2" t="str">
        <f>J21*1590.70</f>
        <v>0</v>
      </c>
      <c r="L21" s="5"/>
    </row>
    <row r="22" spans="1:12" customHeight="1" ht="105" outlineLevel="5">
      <c r="A22" s="1"/>
      <c r="B22" s="1">
        <v>827863</v>
      </c>
      <c r="C22" s="1" t="s">
        <v>77</v>
      </c>
      <c r="D22" s="1" t="s">
        <v>78</v>
      </c>
      <c r="E22" s="2" t="s">
        <v>79</v>
      </c>
      <c r="F22" s="2" t="s">
        <v>80</v>
      </c>
      <c r="G22" s="2">
        <v>7</v>
      </c>
      <c r="H22" s="2">
        <v>0</v>
      </c>
      <c r="I22" s="1">
        <v>0</v>
      </c>
      <c r="J22" s="3" t="s">
        <v>18</v>
      </c>
      <c r="K22" s="2" t="str">
        <f>J22*2713.73</f>
        <v>0</v>
      </c>
      <c r="L22" s="5"/>
    </row>
    <row r="23" spans="1:12" customHeight="1" ht="105" outlineLevel="5">
      <c r="A23" s="1"/>
      <c r="B23" s="1">
        <v>827864</v>
      </c>
      <c r="C23" s="1" t="s">
        <v>81</v>
      </c>
      <c r="D23" s="1" t="s">
        <v>82</v>
      </c>
      <c r="E23" s="2" t="s">
        <v>83</v>
      </c>
      <c r="F23" s="2" t="s">
        <v>84</v>
      </c>
      <c r="G23" s="2">
        <v>8</v>
      </c>
      <c r="H23" s="2">
        <v>0</v>
      </c>
      <c r="I23" s="1">
        <v>0</v>
      </c>
      <c r="J23" s="3" t="s">
        <v>18</v>
      </c>
      <c r="K23" s="2" t="str">
        <f>J23*1896.43</f>
        <v>0</v>
      </c>
      <c r="L23" s="5"/>
    </row>
    <row r="24" spans="1:12" customHeight="1" ht="105" outlineLevel="5">
      <c r="A24" s="1"/>
      <c r="B24" s="1">
        <v>827865</v>
      </c>
      <c r="C24" s="1" t="s">
        <v>85</v>
      </c>
      <c r="D24" s="1" t="s">
        <v>86</v>
      </c>
      <c r="E24" s="2" t="s">
        <v>87</v>
      </c>
      <c r="F24" s="2" t="s">
        <v>88</v>
      </c>
      <c r="G24" s="2" t="s">
        <v>23</v>
      </c>
      <c r="H24" s="2">
        <v>0</v>
      </c>
      <c r="I24" s="1">
        <v>0</v>
      </c>
      <c r="J24" s="3" t="s">
        <v>18</v>
      </c>
      <c r="K24" s="2" t="str">
        <f>J24*2898.38</f>
        <v>0</v>
      </c>
      <c r="L24" s="5"/>
    </row>
    <row r="25" spans="1:12" customHeight="1" ht="105" outlineLevel="5">
      <c r="A25" s="1"/>
      <c r="B25" s="1">
        <v>827866</v>
      </c>
      <c r="C25" s="1" t="s">
        <v>89</v>
      </c>
      <c r="D25" s="1" t="s">
        <v>90</v>
      </c>
      <c r="E25" s="2" t="s">
        <v>91</v>
      </c>
      <c r="F25" s="2" t="s">
        <v>92</v>
      </c>
      <c r="G25" s="2" t="s">
        <v>56</v>
      </c>
      <c r="H25" s="2">
        <v>0</v>
      </c>
      <c r="I25" s="1">
        <v>0</v>
      </c>
      <c r="J25" s="3" t="s">
        <v>18</v>
      </c>
      <c r="K25" s="2" t="str">
        <f>J25*3008.86</f>
        <v>0</v>
      </c>
      <c r="L25" s="5"/>
    </row>
    <row r="26" spans="1:12" customHeight="1" ht="105" outlineLevel="5">
      <c r="A26" s="1"/>
      <c r="B26" s="1">
        <v>827867</v>
      </c>
      <c r="C26" s="1" t="s">
        <v>93</v>
      </c>
      <c r="D26" s="1" t="s">
        <v>94</v>
      </c>
      <c r="E26" s="2" t="s">
        <v>95</v>
      </c>
      <c r="F26" s="2" t="s">
        <v>96</v>
      </c>
      <c r="G26" s="2">
        <v>9</v>
      </c>
      <c r="H26" s="2">
        <v>0</v>
      </c>
      <c r="I26" s="1">
        <v>0</v>
      </c>
      <c r="J26" s="3" t="s">
        <v>18</v>
      </c>
      <c r="K26" s="2" t="str">
        <f>J26*1272.86</f>
        <v>0</v>
      </c>
      <c r="L26" s="5"/>
    </row>
    <row r="27" spans="1:12" customHeight="1" ht="105" outlineLevel="5">
      <c r="A27" s="1"/>
      <c r="B27" s="1">
        <v>827882</v>
      </c>
      <c r="C27" s="1" t="s">
        <v>97</v>
      </c>
      <c r="D27" s="1" t="s">
        <v>98</v>
      </c>
      <c r="E27" s="2" t="s">
        <v>99</v>
      </c>
      <c r="F27" s="2" t="s">
        <v>100</v>
      </c>
      <c r="G27" s="2" t="s">
        <v>23</v>
      </c>
      <c r="H27" s="2">
        <v>0</v>
      </c>
      <c r="I27" s="1">
        <v>0</v>
      </c>
      <c r="J27" s="3" t="s">
        <v>18</v>
      </c>
      <c r="K27" s="2" t="str">
        <f>J27*1996.32</f>
        <v>0</v>
      </c>
      <c r="L27" s="5"/>
    </row>
    <row r="28" spans="1:12" customHeight="1" ht="105" outlineLevel="5">
      <c r="A28" s="1"/>
      <c r="B28" s="1">
        <v>827883</v>
      </c>
      <c r="C28" s="1" t="s">
        <v>101</v>
      </c>
      <c r="D28" s="1" t="s">
        <v>102</v>
      </c>
      <c r="E28" s="2" t="s">
        <v>103</v>
      </c>
      <c r="F28" s="2" t="s">
        <v>104</v>
      </c>
      <c r="G28" s="2" t="s">
        <v>56</v>
      </c>
      <c r="H28" s="2">
        <v>0</v>
      </c>
      <c r="I28" s="1">
        <v>0</v>
      </c>
      <c r="J28" s="3" t="s">
        <v>18</v>
      </c>
      <c r="K28" s="2" t="str">
        <f>J28*1589.19</f>
        <v>0</v>
      </c>
      <c r="L28" s="5"/>
    </row>
    <row r="29" spans="1:12" customHeight="1" ht="105" outlineLevel="5">
      <c r="A29" s="1"/>
      <c r="B29" s="1">
        <v>827884</v>
      </c>
      <c r="C29" s="1" t="s">
        <v>105</v>
      </c>
      <c r="D29" s="1" t="s">
        <v>106</v>
      </c>
      <c r="E29" s="2" t="s">
        <v>107</v>
      </c>
      <c r="F29" s="2" t="s">
        <v>108</v>
      </c>
      <c r="G29" s="2" t="s">
        <v>56</v>
      </c>
      <c r="H29" s="2">
        <v>0</v>
      </c>
      <c r="I29" s="1">
        <v>0</v>
      </c>
      <c r="J29" s="3" t="s">
        <v>18</v>
      </c>
      <c r="K29" s="2" t="str">
        <f>J29*1879.78</f>
        <v>0</v>
      </c>
      <c r="L29" s="5"/>
    </row>
    <row r="30" spans="1:12" customHeight="1" ht="105" outlineLevel="5">
      <c r="A30" s="1"/>
      <c r="B30" s="1">
        <v>834699</v>
      </c>
      <c r="C30" s="1" t="s">
        <v>109</v>
      </c>
      <c r="D30" s="1" t="s">
        <v>110</v>
      </c>
      <c r="E30" s="2" t="s">
        <v>111</v>
      </c>
      <c r="F30" s="2" t="s">
        <v>112</v>
      </c>
      <c r="G30" s="2">
        <v>2</v>
      </c>
      <c r="H30" s="2">
        <v>0</v>
      </c>
      <c r="I30" s="1">
        <v>0</v>
      </c>
      <c r="J30" s="3" t="s">
        <v>18</v>
      </c>
      <c r="K30" s="2" t="str">
        <f>J30*3976.00</f>
        <v>0</v>
      </c>
      <c r="L3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2025-07-12T11:33:26+03:00</dcterms:created>
  <dcterms:modified xsi:type="dcterms:W3CDTF">2025-07-12T11:33:26+03:00</dcterms:modified>
  <dc:title>Untitled Spreadsheet</dc:title>
  <dc:description/>
  <dc:subject/>
  <cp:keywords/>
  <cp:category/>
</cp:coreProperties>
</file>