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<sst xmlns="http://schemas.openxmlformats.org/spreadsheetml/2006/main" uniqueCount="179">
  <si>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</si>
  <si>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</si>
  <si>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</si>
  <si>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</si>
  <si>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</si>
  <si>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</si>
  <si>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</si>
  <si>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</si>
  <si>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</si>
  <si>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</si>
  <si>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</si>
  <si>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</si>
  <si>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</si>
  <si>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</si>
  <si>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</si>
  <si>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</si>
  <si>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</si>
  <si>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шт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</si>
  <si>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</si>
  <si>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</si>
  <si>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</si>
  <si>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</si>
  <si>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</si>
  <si>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</si>
  <si>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</si>
  <si>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</si>
  <si>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</si>
  <si>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</si>
  <si>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</si>
  <si>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</si>
  <si>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&gt;10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</si>
  <si>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</si>
  <si>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</si>
  <si>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</si>
  <si>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</si>
  <si>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</si>
  <si>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</si>
  <si>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</si>
  <si>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</si>
  <si>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</si>
  <si>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</si>
  <si>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</si>
  <si>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</si>
  <si>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</si>
  <si>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</si>
  <si>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</si>
  <si>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</si>
  <si>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</si>
  <si>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</si>
  <si>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</si>
  <si>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</si>
  <si>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</si>
  <si>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</si>
  <si>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</si>
  <si>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</si>
  <si>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</si>
  <si>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</si>
  <si>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</si>
  <si>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</si>
  <si>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</si>
  <si>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</si>
  <si>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</si>
  <si>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</si>
  <si>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</si>
  <si>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</si>
  <si>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</si>
  <si>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</si>
  <si>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</si>
  <si>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</si>
  <si>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</si>
  <si>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</si>
  <si>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</si>
  <si>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</si>
  <si>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</si>
  <si>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</si>
  <si>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</si>
  <si>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</si>
  <si>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</si>
  <si>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</si>
  <si>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</si>
  <si>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</si>
  <si>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</si>
  <si>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</si>
  <si>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</si>
  <si>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</si>
  <si>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</si>
  <si>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</si>
  <si>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</si>
  <si>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</si>
  <si>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</si>
  <si>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</si>
  <si>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</si>
  <si>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</si>
  <si>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</si>
  <si>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7 450.31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</si>
  <si>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</si>
  <si>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</si>
  <si>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</si>
  <si>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</si>
  <si>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</si>
  <si>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</si>
  <si>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</si>
  <si>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</si>
  <si>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7 572.67 руб.</t>
  </si>
  <si>
    <t>SMS-160078</t>
  </si>
  <si>
    <t>V063572</t>
  </si>
  <si>
    <t>6 057.25 руб.</t>
  </si>
  <si>
    <t>SMS-160079</t>
  </si>
  <si>
    <t>V113573</t>
  </si>
  <si>
    <t>14 064.79 руб.</t>
  </si>
  <si>
    <t>SMS-160080</t>
  </si>
  <si>
    <t>V113562</t>
  </si>
  <si>
    <t>Душевая система VIEIR (1/4шт)</t>
  </si>
  <si>
    <t>14 543.88 руб.</t>
  </si>
  <si>
    <t>SMS-160081</t>
  </si>
  <si>
    <t>V033562</t>
  </si>
  <si>
    <t>Душевая система VIEIR (1/5шт)</t>
  </si>
  <si>
    <t>12 314.98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</si>
  <si>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</si>
  <si>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</si>
  <si>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</si>
  <si>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</si>
  <si>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</si>
  <si>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</si>
  <si>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</si>
  <si>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</si>
  <si>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10 613.82 руб.</t>
  </si>
  <si>
    <t>SMS-160085</t>
  </si>
  <si>
    <t>V25001</t>
  </si>
  <si>
    <t>6 990.38 руб.</t>
  </si>
  <si>
    <t>SMS-160086</t>
  </si>
  <si>
    <t>V25002</t>
  </si>
  <si>
    <t>9 443.35 руб.</t>
  </si>
  <si>
    <t>SMS-160087</t>
  </si>
  <si>
    <t>V130162</t>
  </si>
  <si>
    <t>Душевая система VIEIR (1/10шт)</t>
  </si>
  <si>
    <t>12 309.08 руб.</t>
  </si>
  <si>
    <t>SMS-160088</t>
  </si>
  <si>
    <t>V023562</t>
  </si>
  <si>
    <t>9 086.61 руб.</t>
  </si>
  <si>
    <t>SMS-160089</t>
  </si>
  <si>
    <t>V043562</t>
  </si>
  <si>
    <t>16 094.68 руб.</t>
  </si>
  <si>
    <t>SMS-160090</t>
  </si>
  <si>
    <t>V053562</t>
  </si>
  <si>
    <t>13 345.41 руб.</t>
  </si>
  <si>
    <t>SMS-160091</t>
  </si>
  <si>
    <t>V063562</t>
  </si>
  <si>
    <t>13 631.39 руб.</t>
  </si>
  <si>
    <t>SMS-160205</t>
  </si>
  <si>
    <t>V150162</t>
  </si>
  <si>
    <t>Душевая система  Подсолнух  3-х функциональная, литой излив (4/1шт)</t>
  </si>
  <si>
    <t>13 256.96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</si>
  <si>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</si>
  <si>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</si>
  <si>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</si>
  <si>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</si>
  <si>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</si>
  <si>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</si>
  <si>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16 961.47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</si>
  <si>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</si>
  <si>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</si>
  <si>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</si>
  <si>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</si>
  <si>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</si>
  <si>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</si>
  <si>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21 692.00 руб.</t>
  </si>
  <si>
    <t>SMS-160219</t>
  </si>
  <si>
    <t>V273562</t>
  </si>
  <si>
    <t>Душевая система для ванны “VIEIR  (4/1шт)  (4/1шт)</t>
  </si>
  <si>
    <t>16 057.83 руб.</t>
  </si>
  <si>
    <t>VER-100171</t>
  </si>
  <si>
    <t>V393563</t>
  </si>
  <si>
    <t>Душевая система “VIEIR" (4/1шт)</t>
  </si>
  <si>
    <t>16 476.48 руб.</t>
  </si>
  <si>
    <t>VER-100292</t>
  </si>
  <si>
    <t>V370162D</t>
  </si>
  <si>
    <t>Душевая система  “VIEIR" (4/1шт)</t>
  </si>
  <si>
    <t>23 463.91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</si>
</sst>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42_a8d2_11ea_8135_003048fd731b_64c8bad8_5a46_11f0_a775_047c1617b1431.jpeg"/><Relationship Id="rId2" Type="http://schemas.openxmlformats.org/officeDocument/2006/relationships/image" Target="../media/5f07516e_a8d2_11ea_8135_003048fd731b_db41c252_7e65_11eb_8259_003048fd731b2.jpeg"/><Relationship Id="rId3" Type="http://schemas.openxmlformats.org/officeDocument/2006/relationships/image" Target="../media/5f07518e_a8d2_11ea_8135_003048fd731b_baec8dd7_c020_11ee_a549_047c1617b1433.jpeg"/><Relationship Id="rId4" Type="http://schemas.openxmlformats.org/officeDocument/2006/relationships/image" Target="../media/5f075270_a8d2_11ea_8135_003048fd731b_db41c254_7e65_11eb_8259_003048fd731b4.jpeg"/><Relationship Id="rId5" Type="http://schemas.openxmlformats.org/officeDocument/2006/relationships/image" Target="../media/65805432_a8d2_11ea_8135_003048fd731b_64c8bada_5a46_11f0_a775_047c1617b1435.jpeg"/><Relationship Id="rId6" Type="http://schemas.openxmlformats.org/officeDocument/2006/relationships/image" Target="../media/030c9fad_a7ee_11eb_8299_003048fd731b_f01e389b_67f8_11ec_a210_00259070b4876.jpeg"/><Relationship Id="rId7" Type="http://schemas.openxmlformats.org/officeDocument/2006/relationships/image" Target="../media/bff41ff5_d75a_11ef_a6bf_047c1617b143_14e1e088_f93d_11ef_a6ea_047c1617b1437.jpeg"/><Relationship Id="rId8" Type="http://schemas.openxmlformats.org/officeDocument/2006/relationships/image" Target="../media/ff396c8f_f289_11ef_a6e2_047c1617b143_64c8bad9_5a46_11f0_a775_047c1617b1438.jpeg"/><Relationship Id="rId9" Type="http://schemas.openxmlformats.org/officeDocument/2006/relationships/image" Target="../media/ef459a46_91f1_11f0_a7bf_047c1617b143_da386188_96e8_11f0_a7c5_047c1617b1439.jpeg"/><Relationship Id="rId10" Type="http://schemas.openxmlformats.org/officeDocument/2006/relationships/image" Target="../media/ef459a48_91f1_11f0_a7bf_047c1617b143_da386189_96e8_11f0_a7c5_047c1617b14310.jpeg"/><Relationship Id="rId11" Type="http://schemas.openxmlformats.org/officeDocument/2006/relationships/image" Target="../media/ef459a52_91f1_11f0_a7bf_047c1617b143_da386186_96e8_11f0_a7c5_047c1617b14311.jpeg"/><Relationship Id="rId12" Type="http://schemas.openxmlformats.org/officeDocument/2006/relationships/image" Target="../media/3fc0ec81_ad62_11ea_813b_003048fd731b_db41c257_7e65_11eb_8259_003048fd731b12.jpeg"/><Relationship Id="rId13" Type="http://schemas.openxmlformats.org/officeDocument/2006/relationships/image" Target="../media/3fc0ec8b_ad62_11ea_813b_003048fd731b_db41c258_7e65_11eb_8259_003048fd731b13.jpeg"/><Relationship Id="rId14" Type="http://schemas.openxmlformats.org/officeDocument/2006/relationships/image" Target="../media/3fc0ec9f_ad62_11ea_813b_003048fd731b_db41c259_7e65_11eb_8259_003048fd731b14.jpeg"/><Relationship Id="rId15" Type="http://schemas.openxmlformats.org/officeDocument/2006/relationships/image" Target="../media/3fc0eca1_ad62_11ea_813b_003048fd731b_db41c25a_7e65_11eb_8259_003048fd731b15.jpeg"/><Relationship Id="rId16" Type="http://schemas.openxmlformats.org/officeDocument/2006/relationships/image" Target="../media/3fc0eca3_ad62_11ea_813b_003048fd731b_9d1cd8b2_c39d_11ea_8157_003048fd731b16.jpeg"/><Relationship Id="rId17" Type="http://schemas.openxmlformats.org/officeDocument/2006/relationships/image" Target="../media/f460426b_77ea_11ea_8111_003048fd731b_8c533315_5a46_11f0_a775_047c1617b14317.jpeg"/><Relationship Id="rId18" Type="http://schemas.openxmlformats.org/officeDocument/2006/relationships/image" Target="../media/f460426d_77ea_11ea_8111_003048fd731b_8c5332ee_5a46_11f0_a775_047c1617b14318.jpeg"/><Relationship Id="rId19" Type="http://schemas.openxmlformats.org/officeDocument/2006/relationships/image" Target="../media/f460426f_77ea_11ea_8111_003048fd731b_8c5332f3_5a46_11f0_a775_047c1617b14319.jpeg"/><Relationship Id="rId20" Type="http://schemas.openxmlformats.org/officeDocument/2006/relationships/image" Target="../media/f4604271_77ea_11ea_8111_003048fd731b_8c5332f8_5a46_11f0_a775_047c1617b14320.jpeg"/><Relationship Id="rId21" Type="http://schemas.openxmlformats.org/officeDocument/2006/relationships/image" Target="../media/f4604273_77ea_11ea_8111_003048fd731b_33fbb007_a59a_11ee_a526_047c1617b14321.jpeg"/><Relationship Id="rId22" Type="http://schemas.openxmlformats.org/officeDocument/2006/relationships/image" Target="../media/f4604275_77ea_11ea_8111_003048fd731b_8c533308_5a46_11f0_a775_047c1617b14322.jpeg"/><Relationship Id="rId23" Type="http://schemas.openxmlformats.org/officeDocument/2006/relationships/image" Target="../media/f4604277_77ea_11ea_8111_003048fd731b_8c533303_5a46_11f0_a775_047c1617b14323.jpeg"/><Relationship Id="rId24" Type="http://schemas.openxmlformats.org/officeDocument/2006/relationships/image" Target="../media/f4604279_77ea_11ea_8111_003048fd731b_8c533305_5a46_11f0_a775_047c1617b14324.jpeg"/><Relationship Id="rId25" Type="http://schemas.openxmlformats.org/officeDocument/2006/relationships/image" Target="../media/f460427b_77ea_11ea_8111_003048fd731b_8c53330c_5a46_11f0_a775_047c1617b14325.jpeg"/><Relationship Id="rId26" Type="http://schemas.openxmlformats.org/officeDocument/2006/relationships/image" Target="../media/f460427d_77ea_11ea_8111_003048fd731b_8c53330a_5a46_11f0_a775_047c1617b14326.jpeg"/><Relationship Id="rId27" Type="http://schemas.openxmlformats.org/officeDocument/2006/relationships/image" Target="../media/f460427f_77ea_11ea_8111_003048fd731b_8c5332f5_5a46_11f0_a775_047c1617b14327.jpeg"/><Relationship Id="rId28" Type="http://schemas.openxmlformats.org/officeDocument/2006/relationships/image" Target="../media/f4604281_77ea_11ea_8111_003048fd731b_8c533309_5a46_11f0_a775_047c1617b14328.jpeg"/><Relationship Id="rId29" Type="http://schemas.openxmlformats.org/officeDocument/2006/relationships/image" Target="../media/f4604283_77ea_11ea_8111_003048fd731b_8c533313_5a46_11f0_a775_047c1617b14329.jpeg"/><Relationship Id="rId30" Type="http://schemas.openxmlformats.org/officeDocument/2006/relationships/image" Target="../media/f4604285_77ea_11ea_8111_003048fd731b_8c533314_5a46_11f0_a775_047c1617b14330.jpeg"/><Relationship Id="rId31" Type="http://schemas.openxmlformats.org/officeDocument/2006/relationships/image" Target="../media/f4604287_77ea_11ea_8111_003048fd731b_8c533317_5a46_11f0_a775_047c1617b14331.jpeg"/><Relationship Id="rId32" Type="http://schemas.openxmlformats.org/officeDocument/2006/relationships/image" Target="../media/f4604289_77ea_11ea_8111_003048fd731b_8c533319_5a46_11f0_a775_047c1617b14332.jpeg"/><Relationship Id="rId33" Type="http://schemas.openxmlformats.org/officeDocument/2006/relationships/image" Target="../media/f460428b_77ea_11ea_8111_003048fd731b_8c53330e_5a46_11f0_a775_047c1617b14333.jpeg"/><Relationship Id="rId34" Type="http://schemas.openxmlformats.org/officeDocument/2006/relationships/image" Target="../media/f460428d_77ea_11ea_8111_003048fd731b_8c5332f0_5a46_11f0_a775_047c1617b14334.jpeg"/><Relationship Id="rId35" Type="http://schemas.openxmlformats.org/officeDocument/2006/relationships/image" Target="../media/f460428f_77ea_11ea_8111_003048fd731b_8c5332fa_5a46_11f0_a775_047c1617b14335.jpeg"/><Relationship Id="rId36" Type="http://schemas.openxmlformats.org/officeDocument/2006/relationships/image" Target="../media/f4604291_77ea_11ea_8111_003048fd731b_19e968d9_793a_11f0_a79f_047c1617b14336.jpeg"/><Relationship Id="rId37" Type="http://schemas.openxmlformats.org/officeDocument/2006/relationships/image" Target="../media/f4604293_77ea_11ea_8111_003048fd731b_8c533300_5a46_11f0_a775_047c1617b14337.jpeg"/><Relationship Id="rId38" Type="http://schemas.openxmlformats.org/officeDocument/2006/relationships/image" Target="../media/ed4ec175_5f8c_11eb_822d_003048fd731b_8c533310_5a46_11f0_a775_047c1617b14338.jpeg"/><Relationship Id="rId39" Type="http://schemas.openxmlformats.org/officeDocument/2006/relationships/image" Target="../media/ed4ec177_5f8c_11eb_822d_003048fd731b_8c533312_5a46_11f0_a775_047c1617b14339.jpeg"/><Relationship Id="rId40" Type="http://schemas.openxmlformats.org/officeDocument/2006/relationships/image" Target="../media/ed4ec185_5f8c_11eb_822d_003048fd731b_8c5332fc_5a46_11f0_a775_047c1617b14340.jpeg"/><Relationship Id="rId41" Type="http://schemas.openxmlformats.org/officeDocument/2006/relationships/image" Target="../media/ed4ec187_5f8c_11eb_822d_003048fd731b_8c533307_5a46_11f0_a775_047c1617b14341.jpeg"/><Relationship Id="rId42" Type="http://schemas.openxmlformats.org/officeDocument/2006/relationships/image" Target="../media/ed4ec18f_5f8c_11eb_822d_003048fd731b_8c53331d_5a46_11f0_a775_047c1617b14342.jpeg"/><Relationship Id="rId43" Type="http://schemas.openxmlformats.org/officeDocument/2006/relationships/image" Target="../media/ed4ec191_5f8c_11eb_822d_003048fd731b_8c53331b_5a46_11f0_a775_047c1617b14343.jpeg"/><Relationship Id="rId44" Type="http://schemas.openxmlformats.org/officeDocument/2006/relationships/image" Target="../media/9311fa0a_40dc_11ec_8373_003048fd731b_8c533320_5a46_11f0_a775_047c1617b14344.jpeg"/><Relationship Id="rId45" Type="http://schemas.openxmlformats.org/officeDocument/2006/relationships/image" Target="../media/01c711a7_be5e_11ec_a276_00259070b487_8c53331e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J5*13639.77</f>
        <v>0</v>
      </c>
      <c r="L5" s="5"/>
    </row>
    <row r="6" spans="1:12" customHeight="1" ht="105" outlineLevel="4">
      <c r="A6" s="1"/>
      <c r="B6" s="1">
        <v>827155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J6*12987.45</f>
        <v>0</v>
      </c>
      <c r="L6" s="5"/>
    </row>
    <row r="7" spans="1:12" customHeight="1" ht="105" outlineLevel="4">
      <c r="A7" s="1"/>
      <c r="B7" s="1">
        <v>827171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0</v>
      </c>
      <c r="J7" s="3" t="s">
        <v>17</v>
      </c>
      <c r="K7" s="2" t="str">
        <f>J7*7758.26</f>
        <v>0</v>
      </c>
      <c r="L7" s="5"/>
    </row>
    <row r="8" spans="1:12" customHeight="1" ht="105" outlineLevel="4">
      <c r="A8" s="1"/>
      <c r="B8" s="1">
        <v>827284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J8*9226.37</f>
        <v>0</v>
      </c>
      <c r="L8" s="5"/>
    </row>
    <row r="9" spans="1:12" customHeight="1" ht="105" outlineLevel="4">
      <c r="A9" s="1"/>
      <c r="B9" s="1">
        <v>827355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17</v>
      </c>
      <c r="K9" s="2" t="str">
        <f>J9*4156.10</f>
        <v>0</v>
      </c>
      <c r="L9" s="5"/>
    </row>
    <row r="10" spans="1:12" customHeight="1" ht="105" outlineLevel="4">
      <c r="A10" s="1"/>
      <c r="B10" s="1">
        <v>832512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J10*9570.20</f>
        <v>0</v>
      </c>
      <c r="L10" s="5"/>
    </row>
    <row r="11" spans="1:12" customHeight="1" ht="105" outlineLevel="4">
      <c r="A11" s="1"/>
      <c r="B11" s="1">
        <v>885199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17</v>
      </c>
      <c r="K11" s="2" t="str">
        <f>J11*12549.37</f>
        <v>0</v>
      </c>
      <c r="L11" s="5"/>
    </row>
    <row r="12" spans="1:12" customHeight="1" ht="105" outlineLevel="4">
      <c r="A12" s="1"/>
      <c r="B12" s="1">
        <v>885449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3</v>
      </c>
      <c r="H12" s="2">
        <v>0</v>
      </c>
      <c r="I12" s="1">
        <v>0</v>
      </c>
      <c r="J12" s="3" t="s">
        <v>17</v>
      </c>
      <c r="K12" s="2" t="str">
        <f>J12*10474.55</f>
        <v>0</v>
      </c>
      <c r="L12" s="5"/>
    </row>
    <row r="13" spans="1:12" customHeight="1" ht="105" outlineLevel="4">
      <c r="A13" s="1"/>
      <c r="B13" s="1">
        <v>890492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4</v>
      </c>
      <c r="H13" s="2">
        <v>0</v>
      </c>
      <c r="I13" s="1">
        <v>0</v>
      </c>
      <c r="J13" s="3" t="s">
        <v>17</v>
      </c>
      <c r="K13" s="2" t="str">
        <f>J13*7157.01</f>
        <v>0</v>
      </c>
      <c r="L13" s="5"/>
    </row>
    <row r="14" spans="1:12" customHeight="1" ht="105" outlineLevel="4">
      <c r="A14" s="1"/>
      <c r="B14" s="1">
        <v>890493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2</v>
      </c>
      <c r="H14" s="2">
        <v>0</v>
      </c>
      <c r="I14" s="1">
        <v>0</v>
      </c>
      <c r="J14" s="3" t="s">
        <v>17</v>
      </c>
      <c r="K14" s="2" t="str">
        <f>J14*8956.92</f>
        <v>0</v>
      </c>
      <c r="L14" s="5"/>
    </row>
    <row r="15" spans="1:12" customHeight="1" ht="105" outlineLevel="4">
      <c r="A15" s="1"/>
      <c r="B15" s="1">
        <v>890498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30</v>
      </c>
      <c r="H15" s="2">
        <v>0</v>
      </c>
      <c r="I15" s="1">
        <v>0</v>
      </c>
      <c r="J15" s="3" t="s">
        <v>17</v>
      </c>
      <c r="K15" s="2" t="str">
        <f>J15*10723.93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827870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3</v>
      </c>
      <c r="H17" s="2">
        <v>0</v>
      </c>
      <c r="I17" s="1">
        <v>0</v>
      </c>
      <c r="J17" s="3" t="s">
        <v>17</v>
      </c>
      <c r="K17" s="2" t="str">
        <f>J17*7550.91</f>
        <v>0</v>
      </c>
      <c r="L17" s="5"/>
    </row>
    <row r="18" spans="1:12" customHeight="1" ht="105" outlineLevel="4">
      <c r="A18" s="1"/>
      <c r="B18" s="1">
        <v>827875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6</v>
      </c>
      <c r="H18" s="2">
        <v>0</v>
      </c>
      <c r="I18" s="1">
        <v>0</v>
      </c>
      <c r="J18" s="3" t="s">
        <v>17</v>
      </c>
      <c r="K18" s="2" t="str">
        <f>J18*9081.07</f>
        <v>0</v>
      </c>
      <c r="L18" s="5"/>
    </row>
    <row r="19" spans="1:12" customHeight="1" ht="105" outlineLevel="4">
      <c r="A19" s="1"/>
      <c r="B19" s="1">
        <v>827885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9</v>
      </c>
      <c r="H19" s="2">
        <v>0</v>
      </c>
      <c r="I19" s="1">
        <v>0</v>
      </c>
      <c r="J19" s="3" t="s">
        <v>17</v>
      </c>
      <c r="K19" s="2" t="str">
        <f>J19*2638.05</f>
        <v>0</v>
      </c>
      <c r="L19" s="5"/>
    </row>
    <row r="20" spans="1:12" customHeight="1" ht="105" outlineLevel="4">
      <c r="A20" s="1"/>
      <c r="B20" s="1">
        <v>827886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5</v>
      </c>
      <c r="H20" s="2">
        <v>0</v>
      </c>
      <c r="I20" s="1">
        <v>0</v>
      </c>
      <c r="J20" s="3" t="s">
        <v>17</v>
      </c>
      <c r="K20" s="2" t="str">
        <f>J20*3526.48</f>
        <v>0</v>
      </c>
      <c r="L20" s="5"/>
    </row>
    <row r="21" spans="1:12" customHeight="1" ht="105" outlineLevel="4">
      <c r="A21" s="1"/>
      <c r="B21" s="1">
        <v>827887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3</v>
      </c>
      <c r="H21" s="2">
        <v>0</v>
      </c>
      <c r="I21" s="1">
        <v>0</v>
      </c>
      <c r="J21" s="3" t="s">
        <v>17</v>
      </c>
      <c r="K21" s="2" t="str">
        <f>J21*3158.70</f>
        <v>0</v>
      </c>
      <c r="L21" s="5"/>
    </row>
    <row r="22" spans="1:12" outlineLevel="2">
      <c r="A22" s="8" t="s">
        <v>80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825996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0</v>
      </c>
      <c r="H23" s="2">
        <v>0</v>
      </c>
      <c r="I23" s="1">
        <v>0</v>
      </c>
      <c r="J23" s="3" t="s">
        <v>17</v>
      </c>
      <c r="K23" s="2" t="str">
        <f>J23*12373.09</f>
        <v>0</v>
      </c>
      <c r="L23" s="5"/>
    </row>
    <row r="24" spans="1:12" customHeight="1" ht="105" outlineLevel="4">
      <c r="A24" s="1"/>
      <c r="B24" s="1">
        <v>825997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0</v>
      </c>
      <c r="H24" s="2">
        <v>0</v>
      </c>
      <c r="I24" s="1">
        <v>0</v>
      </c>
      <c r="J24" s="3" t="s">
        <v>17</v>
      </c>
      <c r="K24" s="2" t="str">
        <f>J24*12777.89</f>
        <v>0</v>
      </c>
      <c r="L24" s="5"/>
    </row>
    <row r="25" spans="1:12" customHeight="1" ht="105" outlineLevel="4">
      <c r="A25" s="1"/>
      <c r="B25" s="1">
        <v>825998</v>
      </c>
      <c r="C25" s="1" t="s">
        <v>89</v>
      </c>
      <c r="D25" s="1" t="s">
        <v>90</v>
      </c>
      <c r="E25" s="2" t="s">
        <v>87</v>
      </c>
      <c r="F25" s="2" t="s">
        <v>91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J25*12212.30</f>
        <v>0</v>
      </c>
      <c r="L25" s="5"/>
    </row>
    <row r="26" spans="1:12" customHeight="1" ht="105" outlineLevel="4">
      <c r="A26" s="1"/>
      <c r="B26" s="1">
        <v>825999</v>
      </c>
      <c r="C26" s="1" t="s">
        <v>92</v>
      </c>
      <c r="D26" s="1" t="s">
        <v>93</v>
      </c>
      <c r="E26" s="2" t="s">
        <v>87</v>
      </c>
      <c r="F26" s="2" t="s">
        <v>94</v>
      </c>
      <c r="G26" s="2">
        <v>0</v>
      </c>
      <c r="H26" s="2">
        <v>0</v>
      </c>
      <c r="I26" s="1">
        <v>0</v>
      </c>
      <c r="J26" s="3" t="s">
        <v>17</v>
      </c>
      <c r="K26" s="2" t="str">
        <f>J26*7450.31</f>
        <v>0</v>
      </c>
      <c r="L26" s="5"/>
    </row>
    <row r="27" spans="1:12" customHeight="1" ht="105" outlineLevel="4">
      <c r="A27" s="1"/>
      <c r="B27" s="1">
        <v>826000</v>
      </c>
      <c r="C27" s="1" t="s">
        <v>95</v>
      </c>
      <c r="D27" s="1" t="s">
        <v>96</v>
      </c>
      <c r="E27" s="2" t="s">
        <v>87</v>
      </c>
      <c r="F27" s="2" t="s">
        <v>97</v>
      </c>
      <c r="G27" s="2">
        <v>0</v>
      </c>
      <c r="H27" s="2">
        <v>0</v>
      </c>
      <c r="I27" s="1">
        <v>0</v>
      </c>
      <c r="J27" s="3" t="s">
        <v>17</v>
      </c>
      <c r="K27" s="2" t="str">
        <f>J27*11909.64</f>
        <v>0</v>
      </c>
      <c r="L27" s="5"/>
    </row>
    <row r="28" spans="1:12" customHeight="1" ht="105" outlineLevel="4">
      <c r="A28" s="1"/>
      <c r="B28" s="1">
        <v>826001</v>
      </c>
      <c r="C28" s="1" t="s">
        <v>98</v>
      </c>
      <c r="D28" s="1" t="s">
        <v>99</v>
      </c>
      <c r="E28" s="2" t="s">
        <v>87</v>
      </c>
      <c r="F28" s="2" t="s">
        <v>100</v>
      </c>
      <c r="G28" s="2">
        <v>0</v>
      </c>
      <c r="H28" s="2">
        <v>0</v>
      </c>
      <c r="I28" s="1">
        <v>0</v>
      </c>
      <c r="J28" s="3" t="s">
        <v>17</v>
      </c>
      <c r="K28" s="2" t="str">
        <f>J28*9382.44</f>
        <v>0</v>
      </c>
      <c r="L28" s="5"/>
    </row>
    <row r="29" spans="1:12" customHeight="1" ht="105" outlineLevel="4">
      <c r="A29" s="1"/>
      <c r="B29" s="1">
        <v>826002</v>
      </c>
      <c r="C29" s="1" t="s">
        <v>101</v>
      </c>
      <c r="D29" s="1" t="s">
        <v>102</v>
      </c>
      <c r="E29" s="2" t="s">
        <v>83</v>
      </c>
      <c r="F29" s="2" t="s">
        <v>103</v>
      </c>
      <c r="G29" s="2">
        <v>0</v>
      </c>
      <c r="H29" s="2">
        <v>0</v>
      </c>
      <c r="I29" s="1">
        <v>0</v>
      </c>
      <c r="J29" s="3" t="s">
        <v>17</v>
      </c>
      <c r="K29" s="2" t="str">
        <f>J29*7572.67</f>
        <v>0</v>
      </c>
      <c r="L29" s="5"/>
    </row>
    <row r="30" spans="1:12" customHeight="1" ht="105" outlineLevel="4">
      <c r="A30" s="1"/>
      <c r="B30" s="1">
        <v>826003</v>
      </c>
      <c r="C30" s="1" t="s">
        <v>104</v>
      </c>
      <c r="D30" s="1" t="s">
        <v>105</v>
      </c>
      <c r="E30" s="2" t="s">
        <v>83</v>
      </c>
      <c r="F30" s="2" t="s">
        <v>106</v>
      </c>
      <c r="G30" s="2">
        <v>0</v>
      </c>
      <c r="H30" s="2">
        <v>0</v>
      </c>
      <c r="I30" s="1">
        <v>0</v>
      </c>
      <c r="J30" s="3" t="s">
        <v>17</v>
      </c>
      <c r="K30" s="2" t="str">
        <f>J30*6057.25</f>
        <v>0</v>
      </c>
      <c r="L30" s="5"/>
    </row>
    <row r="31" spans="1:12" customHeight="1" ht="105" outlineLevel="4">
      <c r="A31" s="1"/>
      <c r="B31" s="1">
        <v>826004</v>
      </c>
      <c r="C31" s="1" t="s">
        <v>107</v>
      </c>
      <c r="D31" s="1" t="s">
        <v>108</v>
      </c>
      <c r="E31" s="2" t="s">
        <v>83</v>
      </c>
      <c r="F31" s="2" t="s">
        <v>109</v>
      </c>
      <c r="G31" s="2">
        <v>0</v>
      </c>
      <c r="H31" s="2">
        <v>0</v>
      </c>
      <c r="I31" s="1">
        <v>0</v>
      </c>
      <c r="J31" s="3" t="s">
        <v>17</v>
      </c>
      <c r="K31" s="2" t="str">
        <f>J31*14064.79</f>
        <v>0</v>
      </c>
      <c r="L31" s="5"/>
    </row>
    <row r="32" spans="1:12" customHeight="1" ht="105" outlineLevel="4">
      <c r="A32" s="1"/>
      <c r="B32" s="1">
        <v>826005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4</v>
      </c>
      <c r="H32" s="2">
        <v>0</v>
      </c>
      <c r="I32" s="1">
        <v>0</v>
      </c>
      <c r="J32" s="3" t="s">
        <v>17</v>
      </c>
      <c r="K32" s="2" t="str">
        <f>J32*14543.88</f>
        <v>0</v>
      </c>
      <c r="L32" s="5"/>
    </row>
    <row r="33" spans="1:12" customHeight="1" ht="105" outlineLevel="4">
      <c r="A33" s="1"/>
      <c r="B33" s="1">
        <v>826006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J33*12314.98</f>
        <v>0</v>
      </c>
      <c r="L33" s="5"/>
    </row>
    <row r="34" spans="1:12" customHeight="1" ht="105" outlineLevel="4">
      <c r="A34" s="1"/>
      <c r="B34" s="1">
        <v>826007</v>
      </c>
      <c r="C34" s="1" t="s">
        <v>118</v>
      </c>
      <c r="D34" s="1" t="s">
        <v>119</v>
      </c>
      <c r="E34" s="2" t="s">
        <v>116</v>
      </c>
      <c r="F34" s="2" t="s">
        <v>120</v>
      </c>
      <c r="G34" s="2">
        <v>3</v>
      </c>
      <c r="H34" s="2">
        <v>0</v>
      </c>
      <c r="I34" s="1">
        <v>0</v>
      </c>
      <c r="J34" s="3" t="s">
        <v>17</v>
      </c>
      <c r="K34" s="2" t="str">
        <f>J34*16570.59</f>
        <v>0</v>
      </c>
      <c r="L34" s="5"/>
    </row>
    <row r="35" spans="1:12" customHeight="1" ht="105" outlineLevel="4">
      <c r="A35" s="1"/>
      <c r="B35" s="1">
        <v>826008</v>
      </c>
      <c r="C35" s="1" t="s">
        <v>121</v>
      </c>
      <c r="D35" s="1" t="s">
        <v>122</v>
      </c>
      <c r="E35" s="2" t="s">
        <v>116</v>
      </c>
      <c r="F35" s="2" t="s">
        <v>123</v>
      </c>
      <c r="G35" s="2">
        <v>0</v>
      </c>
      <c r="H35" s="2">
        <v>0</v>
      </c>
      <c r="I35" s="1">
        <v>0</v>
      </c>
      <c r="J35" s="3" t="s">
        <v>17</v>
      </c>
      <c r="K35" s="2" t="str">
        <f>J35*15696.66</f>
        <v>0</v>
      </c>
      <c r="L35" s="5"/>
    </row>
    <row r="36" spans="1:12" customHeight="1" ht="105" outlineLevel="4">
      <c r="A36" s="1"/>
      <c r="B36" s="1">
        <v>826009</v>
      </c>
      <c r="C36" s="1" t="s">
        <v>124</v>
      </c>
      <c r="D36" s="1" t="s">
        <v>125</v>
      </c>
      <c r="E36" s="2" t="s">
        <v>116</v>
      </c>
      <c r="F36" s="2" t="s">
        <v>126</v>
      </c>
      <c r="G36" s="2">
        <v>0</v>
      </c>
      <c r="H36" s="2">
        <v>0</v>
      </c>
      <c r="I36" s="1">
        <v>0</v>
      </c>
      <c r="J36" s="3" t="s">
        <v>17</v>
      </c>
      <c r="K36" s="2" t="str">
        <f>J36*10613.82</f>
        <v>0</v>
      </c>
      <c r="L36" s="5"/>
    </row>
    <row r="37" spans="1:12" customHeight="1" ht="105" outlineLevel="4">
      <c r="A37" s="1"/>
      <c r="B37" s="1">
        <v>826010</v>
      </c>
      <c r="C37" s="1" t="s">
        <v>127</v>
      </c>
      <c r="D37" s="1" t="s">
        <v>128</v>
      </c>
      <c r="E37" s="2" t="s">
        <v>116</v>
      </c>
      <c r="F37" s="2" t="s">
        <v>129</v>
      </c>
      <c r="G37" s="2">
        <v>1</v>
      </c>
      <c r="H37" s="2">
        <v>0</v>
      </c>
      <c r="I37" s="1">
        <v>0</v>
      </c>
      <c r="J37" s="3" t="s">
        <v>17</v>
      </c>
      <c r="K37" s="2" t="str">
        <f>J37*6990.38</f>
        <v>0</v>
      </c>
      <c r="L37" s="5"/>
    </row>
    <row r="38" spans="1:12" customHeight="1" ht="105" outlineLevel="4">
      <c r="A38" s="1"/>
      <c r="B38" s="1">
        <v>826011</v>
      </c>
      <c r="C38" s="1" t="s">
        <v>130</v>
      </c>
      <c r="D38" s="1" t="s">
        <v>131</v>
      </c>
      <c r="E38" s="2" t="s">
        <v>116</v>
      </c>
      <c r="F38" s="2" t="s">
        <v>132</v>
      </c>
      <c r="G38" s="2">
        <v>0</v>
      </c>
      <c r="H38" s="2">
        <v>0</v>
      </c>
      <c r="I38" s="1">
        <v>0</v>
      </c>
      <c r="J38" s="3" t="s">
        <v>17</v>
      </c>
      <c r="K38" s="2" t="str">
        <f>J38*9443.35</f>
        <v>0</v>
      </c>
      <c r="L38" s="5"/>
    </row>
    <row r="39" spans="1:12" customHeight="1" ht="105" outlineLevel="4">
      <c r="A39" s="1"/>
      <c r="B39" s="1">
        <v>826012</v>
      </c>
      <c r="C39" s="1" t="s">
        <v>133</v>
      </c>
      <c r="D39" s="1" t="s">
        <v>134</v>
      </c>
      <c r="E39" s="2" t="s">
        <v>135</v>
      </c>
      <c r="F39" s="2" t="s">
        <v>136</v>
      </c>
      <c r="G39" s="2">
        <v>0</v>
      </c>
      <c r="H39" s="2">
        <v>0</v>
      </c>
      <c r="I39" s="1">
        <v>0</v>
      </c>
      <c r="J39" s="3" t="s">
        <v>17</v>
      </c>
      <c r="K39" s="2" t="str">
        <f>J39*12309.08</f>
        <v>0</v>
      </c>
      <c r="L39" s="5"/>
    </row>
    <row r="40" spans="1:12" customHeight="1" ht="105" outlineLevel="4">
      <c r="A40" s="1"/>
      <c r="B40" s="1">
        <v>826013</v>
      </c>
      <c r="C40" s="1" t="s">
        <v>137</v>
      </c>
      <c r="D40" s="1" t="s">
        <v>138</v>
      </c>
      <c r="E40" s="2" t="s">
        <v>116</v>
      </c>
      <c r="F40" s="2" t="s">
        <v>139</v>
      </c>
      <c r="G40" s="2">
        <v>3</v>
      </c>
      <c r="H40" s="2">
        <v>0</v>
      </c>
      <c r="I40" s="1">
        <v>0</v>
      </c>
      <c r="J40" s="3" t="s">
        <v>17</v>
      </c>
      <c r="K40" s="2" t="str">
        <f>J40*9086.61</f>
        <v>0</v>
      </c>
      <c r="L40" s="5"/>
    </row>
    <row r="41" spans="1:12" customHeight="1" ht="105" outlineLevel="4">
      <c r="A41" s="1"/>
      <c r="B41" s="1">
        <v>826014</v>
      </c>
      <c r="C41" s="1" t="s">
        <v>140</v>
      </c>
      <c r="D41" s="1" t="s">
        <v>141</v>
      </c>
      <c r="E41" s="2" t="s">
        <v>116</v>
      </c>
      <c r="F41" s="2" t="s">
        <v>142</v>
      </c>
      <c r="G41" s="2">
        <v>1</v>
      </c>
      <c r="H41" s="2">
        <v>0</v>
      </c>
      <c r="I41" s="1">
        <v>0</v>
      </c>
      <c r="J41" s="3" t="s">
        <v>17</v>
      </c>
      <c r="K41" s="2" t="str">
        <f>J41*16094.68</f>
        <v>0</v>
      </c>
      <c r="L41" s="5"/>
    </row>
    <row r="42" spans="1:12" customHeight="1" ht="105" outlineLevel="4">
      <c r="A42" s="1"/>
      <c r="B42" s="1">
        <v>826015</v>
      </c>
      <c r="C42" s="1" t="s">
        <v>143</v>
      </c>
      <c r="D42" s="1" t="s">
        <v>144</v>
      </c>
      <c r="E42" s="2" t="s">
        <v>116</v>
      </c>
      <c r="F42" s="2" t="s">
        <v>145</v>
      </c>
      <c r="G42" s="2">
        <v>1</v>
      </c>
      <c r="H42" s="2">
        <v>0</v>
      </c>
      <c r="I42" s="1">
        <v>0</v>
      </c>
      <c r="J42" s="3" t="s">
        <v>17</v>
      </c>
      <c r="K42" s="2" t="str">
        <f>J42*13345.41</f>
        <v>0</v>
      </c>
      <c r="L42" s="5"/>
    </row>
    <row r="43" spans="1:12" customHeight="1" ht="105" outlineLevel="4">
      <c r="A43" s="1"/>
      <c r="B43" s="1">
        <v>826016</v>
      </c>
      <c r="C43" s="1" t="s">
        <v>146</v>
      </c>
      <c r="D43" s="1" t="s">
        <v>147</v>
      </c>
      <c r="E43" s="2" t="s">
        <v>116</v>
      </c>
      <c r="F43" s="2" t="s">
        <v>148</v>
      </c>
      <c r="G43" s="2">
        <v>0</v>
      </c>
      <c r="H43" s="2">
        <v>0</v>
      </c>
      <c r="I43" s="1">
        <v>0</v>
      </c>
      <c r="J43" s="3" t="s">
        <v>17</v>
      </c>
      <c r="K43" s="2" t="str">
        <f>J43*13631.39</f>
        <v>0</v>
      </c>
      <c r="L43" s="5"/>
    </row>
    <row r="44" spans="1:12" customHeight="1" ht="105" outlineLevel="4">
      <c r="A44" s="1"/>
      <c r="B44" s="1">
        <v>831288</v>
      </c>
      <c r="C44" s="1" t="s">
        <v>149</v>
      </c>
      <c r="D44" s="1" t="s">
        <v>150</v>
      </c>
      <c r="E44" s="2" t="s">
        <v>151</v>
      </c>
      <c r="F44" s="2" t="s">
        <v>152</v>
      </c>
      <c r="G44" s="2">
        <v>6</v>
      </c>
      <c r="H44" s="2">
        <v>0</v>
      </c>
      <c r="I44" s="1">
        <v>0</v>
      </c>
      <c r="J44" s="3" t="s">
        <v>17</v>
      </c>
      <c r="K44" s="2" t="str">
        <f>J44*13256.96</f>
        <v>0</v>
      </c>
      <c r="L44" s="5"/>
    </row>
    <row r="45" spans="1:12" customHeight="1" ht="105" outlineLevel="4">
      <c r="A45" s="1"/>
      <c r="B45" s="1">
        <v>831289</v>
      </c>
      <c r="C45" s="1" t="s">
        <v>153</v>
      </c>
      <c r="D45" s="1" t="s">
        <v>154</v>
      </c>
      <c r="E45" s="2" t="s">
        <v>151</v>
      </c>
      <c r="F45" s="2" t="s">
        <v>155</v>
      </c>
      <c r="G45" s="2">
        <v>0</v>
      </c>
      <c r="H45" s="2">
        <v>0</v>
      </c>
      <c r="I45" s="1">
        <v>0</v>
      </c>
      <c r="J45" s="3" t="s">
        <v>17</v>
      </c>
      <c r="K45" s="2" t="str">
        <f>J45*10139.08</f>
        <v>0</v>
      </c>
      <c r="L45" s="5"/>
    </row>
    <row r="46" spans="1:12" customHeight="1" ht="105" outlineLevel="4">
      <c r="A46" s="1"/>
      <c r="B46" s="1">
        <v>831296</v>
      </c>
      <c r="C46" s="1" t="s">
        <v>156</v>
      </c>
      <c r="D46" s="1" t="s">
        <v>157</v>
      </c>
      <c r="E46" s="2" t="s">
        <v>158</v>
      </c>
      <c r="F46" s="2" t="s">
        <v>159</v>
      </c>
      <c r="G46" s="2">
        <v>0</v>
      </c>
      <c r="H46" s="2">
        <v>0</v>
      </c>
      <c r="I46" s="1">
        <v>0</v>
      </c>
      <c r="J46" s="3" t="s">
        <v>17</v>
      </c>
      <c r="K46" s="2" t="str">
        <f>J46*16961.47</f>
        <v>0</v>
      </c>
      <c r="L46" s="5"/>
    </row>
    <row r="47" spans="1:12" customHeight="1" ht="105" outlineLevel="4">
      <c r="A47" s="1"/>
      <c r="B47" s="1">
        <v>831297</v>
      </c>
      <c r="C47" s="1" t="s">
        <v>160</v>
      </c>
      <c r="D47" s="1" t="s">
        <v>161</v>
      </c>
      <c r="E47" s="2" t="s">
        <v>158</v>
      </c>
      <c r="F47" s="2" t="s">
        <v>162</v>
      </c>
      <c r="G47" s="2">
        <v>0</v>
      </c>
      <c r="H47" s="2">
        <v>0</v>
      </c>
      <c r="I47" s="1">
        <v>0</v>
      </c>
      <c r="J47" s="3" t="s">
        <v>17</v>
      </c>
      <c r="K47" s="2" t="str">
        <f>J47*12868.69</f>
        <v>0</v>
      </c>
      <c r="L47" s="5"/>
    </row>
    <row r="48" spans="1:12" customHeight="1" ht="105" outlineLevel="4">
      <c r="A48" s="1"/>
      <c r="B48" s="1">
        <v>831301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0</v>
      </c>
      <c r="H48" s="2">
        <v>0</v>
      </c>
      <c r="I48" s="1">
        <v>0</v>
      </c>
      <c r="J48" s="3" t="s">
        <v>17</v>
      </c>
      <c r="K48" s="2" t="str">
        <f>J48*21692.00</f>
        <v>0</v>
      </c>
      <c r="L48" s="5"/>
    </row>
    <row r="49" spans="1:12" customHeight="1" ht="105" outlineLevel="4">
      <c r="A49" s="1"/>
      <c r="B49" s="1">
        <v>831302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17</v>
      </c>
      <c r="K49" s="2" t="str">
        <f>J49*16057.83</f>
        <v>0</v>
      </c>
      <c r="L49" s="5"/>
    </row>
    <row r="50" spans="1:12" customHeight="1" ht="105" outlineLevel="4">
      <c r="A50" s="1"/>
      <c r="B50" s="1">
        <v>857225</v>
      </c>
      <c r="C50" s="1" t="s">
        <v>171</v>
      </c>
      <c r="D50" s="1" t="s">
        <v>172</v>
      </c>
      <c r="E50" s="2" t="s">
        <v>173</v>
      </c>
      <c r="F50" s="2" t="s">
        <v>174</v>
      </c>
      <c r="G50" s="2">
        <v>0</v>
      </c>
      <c r="H50" s="2">
        <v>0</v>
      </c>
      <c r="I50" s="1">
        <v>0</v>
      </c>
      <c r="J50" s="3" t="s">
        <v>17</v>
      </c>
      <c r="K50" s="2" t="str">
        <f>J50*16476.48</f>
        <v>0</v>
      </c>
      <c r="L50" s="5"/>
    </row>
    <row r="51" spans="1:12" customHeight="1" ht="105" outlineLevel="4">
      <c r="A51" s="1"/>
      <c r="B51" s="1">
        <v>873357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1</v>
      </c>
      <c r="H51" s="2">
        <v>0</v>
      </c>
      <c r="I51" s="1">
        <v>0</v>
      </c>
      <c r="J51" s="3" t="s">
        <v>17</v>
      </c>
      <c r="K51" s="2" t="str">
        <f>J51*23463.91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2026-03-17T16:43:13+03:00</dcterms:created>
  <dcterms:modified xsi:type="dcterms:W3CDTF">2026-03-17T16:43:13+03:00</dcterms:modified>
  <dc:title>Untitled Spreadsheet</dc:title>
  <dc:description/>
  <dc:subject/>
  <cp:keywords/>
  <cp:category/>
</cp:coreProperties>
</file>