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<sst xmlns="http://schemas.openxmlformats.org/spreadsheetml/2006/main" uniqueCount="94">
  <si>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</si>
  <si>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</si>
  <si>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</si>
  <si>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</si>
  <si>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</si>
  <si>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</si>
  <si>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</si>
  <si>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</si>
  <si>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</si>
  <si>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</si>
  <si>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</si>
  <si>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</si>
  <si>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SOLONE</t>
  </si>
  <si>
    <t>Смесители для ванны SOLONE (цинк)</t>
  </si>
  <si>
    <t>SMS-180797</t>
  </si>
  <si>
    <t>KAG-6010</t>
  </si>
  <si>
    <t>Смеситель для ванны, кер. карт. ⌀35, выносн. карт. дивертор, плоский излив, хром SOLONE Z (1/12шт)</t>
  </si>
  <si>
    <t>1 494.16 руб.</t>
  </si>
  <si>
    <t>&gt;50</t>
  </si>
  <si>
    <t>шт</t>
  </si>
  <si>
    <t>SMS-190001</t>
  </si>
  <si>
    <t>FAB1-A020</t>
  </si>
  <si>
    <t>см-ль для умывальника, кер. картридж ⌀25, крепление на гайке-втулке, хром FAB1-A020</t>
  </si>
  <si>
    <t>1 232.66 руб.</t>
  </si>
  <si>
    <t>&gt;25</t>
  </si>
  <si>
    <t>SMS-190002</t>
  </si>
  <si>
    <t>FAB5-A020</t>
  </si>
  <si>
    <t>(В)смеситель Solone для ванной, кер. картридж ⌀25, хром FAB5-A020</t>
  </si>
  <si>
    <t>1 949.40 руб.</t>
  </si>
  <si>
    <t>SMS-190003</t>
  </si>
  <si>
    <t>FAB6-A020</t>
  </si>
  <si>
    <t>см-ль для ванной, кер. картридж ⌀25, карт. дивертор, излив 350мм, хром FAB6-A020</t>
  </si>
  <si>
    <t>2 109.77 руб.</t>
  </si>
  <si>
    <t>&gt;10</t>
  </si>
  <si>
    <t>SMS-190004</t>
  </si>
  <si>
    <t>FAB7-A020</t>
  </si>
  <si>
    <t>см-ль для ванной, кер. картридж ⌀25, встр. дивертор, излив 350мм, хром FAB7-A020</t>
  </si>
  <si>
    <t>2 119.69 руб.</t>
  </si>
  <si>
    <t>SMS-190005</t>
  </si>
  <si>
    <t>SIT1-A182</t>
  </si>
  <si>
    <t>см-ль для умывальника, кер. картридж ⌀40, гайка кор., хром SIT1-A182</t>
  </si>
  <si>
    <t>1 781.48 руб.</t>
  </si>
  <si>
    <t>SMS-190007</t>
  </si>
  <si>
    <t>SIT5-A182</t>
  </si>
  <si>
    <t>см-ль для душ-кабины, кер. картридж ⌀40, хром SIT5-A182</t>
  </si>
  <si>
    <t>1 980.94 руб.</t>
  </si>
  <si>
    <t>SMS-190008</t>
  </si>
  <si>
    <t>SIT7-A182</t>
  </si>
  <si>
    <t>см-ль для ванной, картридж ⌀40 в корпусе, излив 350мм, хром (ИЗЛИВ ОТДЕЛЬНО ПОЛОЖИТЬ)</t>
  </si>
  <si>
    <t>3 199.98 руб.</t>
  </si>
  <si>
    <t>SMS-190009</t>
  </si>
  <si>
    <t>SIT1-A182YB</t>
  </si>
  <si>
    <t>(В)смеситель Solone для умывальника, кер. картридж ⌀40, гайка кор., черный SIT1-A182YB</t>
  </si>
  <si>
    <t>0.00 руб.</t>
  </si>
  <si>
    <t>SMS-190014</t>
  </si>
  <si>
    <t>LUN1-A031</t>
  </si>
  <si>
    <t>см-ль для умывальника, кер. картридж ⌀40, шпилька, хром LUN1-A031</t>
  </si>
  <si>
    <t>1 302.04 руб.</t>
  </si>
  <si>
    <t>SMS-190015</t>
  </si>
  <si>
    <t>LUN3-A031</t>
  </si>
  <si>
    <t>см-ль для ванной, кер. картридж ⌀40, клапанный пер. в корпусе, хром LUN3-A031</t>
  </si>
  <si>
    <t>2 221.28 руб.</t>
  </si>
  <si>
    <t>SMS-190016</t>
  </si>
  <si>
    <t>LUN5-A031</t>
  </si>
  <si>
    <t>см-ль для душ-кабины, кер. картридж ⌀40, хром LUN5-A031</t>
  </si>
  <si>
    <t>1 552.28 руб.</t>
  </si>
  <si>
    <t>SMS-190017</t>
  </si>
  <si>
    <t>LUN6-A031</t>
  </si>
  <si>
    <t>см-ль для ванной, кер. карт. ⌀40, выносн. карт. дивертор, излив 350мм, хром LUN6-A031</t>
  </si>
  <si>
    <t>2 372.42 руб.</t>
  </si>
  <si>
    <t>SMS-190018</t>
  </si>
  <si>
    <t>LUN7-A031</t>
  </si>
  <si>
    <t>см-ль для ванной, кер. картридж ⌀40, карт. пер. в корпусе, излив 350мм, хром LUN7-A031</t>
  </si>
  <si>
    <t>2 462.86 руб.</t>
  </si>
  <si>
    <t>SMS-190019</t>
  </si>
  <si>
    <t>SUP1-A045</t>
  </si>
  <si>
    <t>(В)смеситель Solone для умывальника, кер. картридж ⌀35, шпилька, хром SUP1-A045</t>
  </si>
  <si>
    <t>1 272.86 руб.</t>
  </si>
  <si>
    <t>SMS-190034</t>
  </si>
  <si>
    <t>JIK3-A102-A</t>
  </si>
  <si>
    <t>см-ль для ванной, шаровое переключение, кер. (1/2) 90° JIK3-A102-A</t>
  </si>
  <si>
    <t>1 634.06 руб.</t>
  </si>
  <si>
    <t>SMS-190035</t>
  </si>
  <si>
    <t>JIK5-A102-A</t>
  </si>
  <si>
    <t>см-ль для душ.кабины с шланг., кер.(1/2) 90° JIK5-A102-A</t>
  </si>
  <si>
    <t>1 300.80 руб.</t>
  </si>
  <si>
    <t>SMS-190036</t>
  </si>
  <si>
    <t>JIK7-A102-A</t>
  </si>
  <si>
    <t>см-ль для ванной длинный излив, шаровое переключение, кер. (1/2) 90° JIK7-A102-A</t>
  </si>
  <si>
    <t>1 538.66 руб.</t>
  </si>
  <si>
    <t>SMS-190050</t>
  </si>
  <si>
    <t>SITB3-A182</t>
  </si>
  <si>
    <t>см-ль для ванной, кер. картридж ⌀40, картриджный пер. в корпусе, хром SITB3-A182</t>
  </si>
  <si>
    <t>3 976.00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</si>
</sst>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85bcbb_6e51_11f1_a8ed_047c1617b143_dee899cb_7155_11f1_a8f1_047c1617b1431.jpeg"/><Relationship Id="rId2" Type="http://schemas.openxmlformats.org/officeDocument/2006/relationships/image" Target="../media/40b13980_ad61_11ea_813b_003048fd731b_b93eaf0b_7e65_11eb_8259_003048fd731b2.jpeg"/><Relationship Id="rId3" Type="http://schemas.openxmlformats.org/officeDocument/2006/relationships/image" Target="../media/40b13982_ad61_11ea_813b_003048fd731b_b93eaf0c_7e65_11eb_8259_003048fd731b3.jpeg"/><Relationship Id="rId4" Type="http://schemas.openxmlformats.org/officeDocument/2006/relationships/image" Target="../media/40b13984_ad61_11ea_813b_003048fd731b_b93eaf0d_7e65_11eb_8259_003048fd731b4.jpeg"/><Relationship Id="rId5" Type="http://schemas.openxmlformats.org/officeDocument/2006/relationships/image" Target="../media/40b13986_ad61_11ea_813b_003048fd731b_b93eaf0e_7e65_11eb_8259_003048fd731b5.jpeg"/><Relationship Id="rId6" Type="http://schemas.openxmlformats.org/officeDocument/2006/relationships/image" Target="../media/40b13988_ad61_11ea_813b_003048fd731b_b93eaf0f_7e65_11eb_8259_003048fd731b6.jpeg"/><Relationship Id="rId7" Type="http://schemas.openxmlformats.org/officeDocument/2006/relationships/image" Target="../media/40b1398c_ad61_11ea_813b_003048fd731b_b93eaf10_7e65_11eb_8259_003048fd731b7.jpeg"/><Relationship Id="rId8" Type="http://schemas.openxmlformats.org/officeDocument/2006/relationships/image" Target="../media/40b1398e_ad61_11ea_813b_003048fd731b_b93eaf11_7e65_11eb_8259_003048fd731b8.jpeg"/><Relationship Id="rId9" Type="http://schemas.openxmlformats.org/officeDocument/2006/relationships/image" Target="../media/40b13990_ad61_11ea_813b_003048fd731b_b93eaf12_7e65_11eb_8259_003048fd731b9.jpeg"/><Relationship Id="rId10" Type="http://schemas.openxmlformats.org/officeDocument/2006/relationships/image" Target="../media/40b1399a_ad61_11ea_813b_003048fd731b_b93eaf17_7e65_11eb_8259_003048fd731b10.jpeg"/><Relationship Id="rId11" Type="http://schemas.openxmlformats.org/officeDocument/2006/relationships/image" Target="../media/40b1399c_ad61_11ea_813b_003048fd731b_b93eaf18_7e65_11eb_8259_003048fd731b11.jpeg"/><Relationship Id="rId12" Type="http://schemas.openxmlformats.org/officeDocument/2006/relationships/image" Target="../media/40b1399e_ad61_11ea_813b_003048fd731b_b93eaf19_7e65_11eb_8259_003048fd731b12.jpeg"/><Relationship Id="rId13" Type="http://schemas.openxmlformats.org/officeDocument/2006/relationships/image" Target="../media/40b139a0_ad61_11ea_813b_003048fd731b_b93eaf1a_7e65_11eb_8259_003048fd731b13.jpeg"/><Relationship Id="rId14" Type="http://schemas.openxmlformats.org/officeDocument/2006/relationships/image" Target="../media/40b139a2_ad61_11ea_813b_003048fd731b_b93eaf1b_7e65_11eb_8259_003048fd731b14.jpeg"/><Relationship Id="rId15" Type="http://schemas.openxmlformats.org/officeDocument/2006/relationships/image" Target="../media/40b139a4_ad61_11ea_813b_003048fd731b_b93eaf1c_7e65_11eb_8259_003048fd731b15.jpeg"/><Relationship Id="rId16" Type="http://schemas.openxmlformats.org/officeDocument/2006/relationships/image" Target="../media/3fc0ec99_ad62_11ea_813b_003048fd731b_b93eaf1d_7e65_11eb_8259_003048fd731b16.jpeg"/><Relationship Id="rId17" Type="http://schemas.openxmlformats.org/officeDocument/2006/relationships/image" Target="../media/3fc0ec9b_ad62_11ea_813b_003048fd731b_b93eaf1e_7e65_11eb_8259_003048fd731b17.jpeg"/><Relationship Id="rId18" Type="http://schemas.openxmlformats.org/officeDocument/2006/relationships/image" Target="../media/3fc0ec9d_ad62_11ea_813b_003048fd731b_b93eaf1f_7e65_11eb_8259_003048fd731b18.jpeg"/><Relationship Id="rId19" Type="http://schemas.openxmlformats.org/officeDocument/2006/relationships/image" Target="../media/f8d83f4a_0ad6_11ec_831e_003048fd731b_f01e389e_67f8_11ec_a210_00259070b487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959824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J6*1494.16</f>
        <v>0</v>
      </c>
      <c r="L6" s="5"/>
    </row>
    <row r="7" spans="1:12" customHeight="1" ht="105" outlineLevel="5">
      <c r="A7" s="1"/>
      <c r="B7" s="1">
        <v>827849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24</v>
      </c>
      <c r="H7" s="2">
        <v>0</v>
      </c>
      <c r="I7" s="1">
        <v>0</v>
      </c>
      <c r="J7" s="3" t="s">
        <v>19</v>
      </c>
      <c r="K7" s="2" t="str">
        <f>J7*1232.66</f>
        <v>0</v>
      </c>
      <c r="L7" s="5"/>
    </row>
    <row r="8" spans="1:12" customHeight="1" ht="105" outlineLevel="5">
      <c r="A8" s="1"/>
      <c r="B8" s="1">
        <v>827850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0</v>
      </c>
      <c r="H8" s="2">
        <v>0</v>
      </c>
      <c r="I8" s="1">
        <v>0</v>
      </c>
      <c r="J8" s="3" t="s">
        <v>19</v>
      </c>
      <c r="K8" s="2" t="str">
        <f>J8*1949.40</f>
        <v>0</v>
      </c>
      <c r="L8" s="5"/>
    </row>
    <row r="9" spans="1:12" customHeight="1" ht="105" outlineLevel="5">
      <c r="A9" s="1"/>
      <c r="B9" s="1">
        <v>827851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33</v>
      </c>
      <c r="H9" s="2">
        <v>0</v>
      </c>
      <c r="I9" s="1">
        <v>0</v>
      </c>
      <c r="J9" s="3" t="s">
        <v>19</v>
      </c>
      <c r="K9" s="2" t="str">
        <f>J9*2109.77</f>
        <v>0</v>
      </c>
      <c r="L9" s="5"/>
    </row>
    <row r="10" spans="1:12" customHeight="1" ht="105" outlineLevel="5">
      <c r="A10" s="1"/>
      <c r="B10" s="1">
        <v>827852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33</v>
      </c>
      <c r="H10" s="2">
        <v>0</v>
      </c>
      <c r="I10" s="1">
        <v>0</v>
      </c>
      <c r="J10" s="3" t="s">
        <v>19</v>
      </c>
      <c r="K10" s="2" t="str">
        <f>J10*2119.69</f>
        <v>0</v>
      </c>
      <c r="L10" s="5"/>
    </row>
    <row r="11" spans="1:12" customHeight="1" ht="105" outlineLevel="5">
      <c r="A11" s="1"/>
      <c r="B11" s="1">
        <v>827853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24</v>
      </c>
      <c r="H11" s="2">
        <v>0</v>
      </c>
      <c r="I11" s="1">
        <v>0</v>
      </c>
      <c r="J11" s="3" t="s">
        <v>19</v>
      </c>
      <c r="K11" s="2" t="str">
        <f>J11*1781.48</f>
        <v>0</v>
      </c>
      <c r="L11" s="5"/>
    </row>
    <row r="12" spans="1:12" customHeight="1" ht="105" outlineLevel="5">
      <c r="A12" s="1"/>
      <c r="B12" s="1">
        <v>827855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2</v>
      </c>
      <c r="H12" s="2">
        <v>0</v>
      </c>
      <c r="I12" s="1">
        <v>0</v>
      </c>
      <c r="J12" s="3" t="s">
        <v>19</v>
      </c>
      <c r="K12" s="2" t="str">
        <f>J12*1980.94</f>
        <v>0</v>
      </c>
      <c r="L12" s="5"/>
    </row>
    <row r="13" spans="1:12" customHeight="1" ht="105" outlineLevel="5">
      <c r="A13" s="1"/>
      <c r="B13" s="1">
        <v>827856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19</v>
      </c>
      <c r="K13" s="2" t="str">
        <f>J13*3199.98</f>
        <v>0</v>
      </c>
      <c r="L13" s="5"/>
    </row>
    <row r="14" spans="1:12" customHeight="1" ht="105" outlineLevel="5">
      <c r="A14" s="1"/>
      <c r="B14" s="1">
        <v>827857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19</v>
      </c>
      <c r="K14" s="2" t="str">
        <f>J14*0.00</f>
        <v>0</v>
      </c>
      <c r="L14" s="5"/>
    </row>
    <row r="15" spans="1:12" customHeight="1" ht="105" outlineLevel="5">
      <c r="A15" s="1"/>
      <c r="B15" s="1">
        <v>827862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24</v>
      </c>
      <c r="H15" s="2">
        <v>0</v>
      </c>
      <c r="I15" s="1">
        <v>0</v>
      </c>
      <c r="J15" s="3" t="s">
        <v>19</v>
      </c>
      <c r="K15" s="2" t="str">
        <f>J15*1302.04</f>
        <v>0</v>
      </c>
      <c r="L15" s="5"/>
    </row>
    <row r="16" spans="1:12" customHeight="1" ht="105" outlineLevel="5">
      <c r="A16" s="1"/>
      <c r="B16" s="1">
        <v>827863</v>
      </c>
      <c r="C16" s="1" t="s">
        <v>58</v>
      </c>
      <c r="D16" s="1" t="s">
        <v>59</v>
      </c>
      <c r="E16" s="2" t="s">
        <v>60</v>
      </c>
      <c r="F16" s="2" t="s">
        <v>61</v>
      </c>
      <c r="G16" s="2" t="s">
        <v>33</v>
      </c>
      <c r="H16" s="2">
        <v>0</v>
      </c>
      <c r="I16" s="1">
        <v>0</v>
      </c>
      <c r="J16" s="3" t="s">
        <v>19</v>
      </c>
      <c r="K16" s="2" t="str">
        <f>J16*2221.28</f>
        <v>0</v>
      </c>
      <c r="L16" s="5"/>
    </row>
    <row r="17" spans="1:12" customHeight="1" ht="105" outlineLevel="5">
      <c r="A17" s="1"/>
      <c r="B17" s="1">
        <v>827864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19</v>
      </c>
      <c r="K17" s="2" t="str">
        <f>J17*1552.28</f>
        <v>0</v>
      </c>
      <c r="L17" s="5"/>
    </row>
    <row r="18" spans="1:12" customHeight="1" ht="105" outlineLevel="5">
      <c r="A18" s="1"/>
      <c r="B18" s="1">
        <v>827865</v>
      </c>
      <c r="C18" s="1" t="s">
        <v>66</v>
      </c>
      <c r="D18" s="1" t="s">
        <v>67</v>
      </c>
      <c r="E18" s="2" t="s">
        <v>68</v>
      </c>
      <c r="F18" s="2" t="s">
        <v>69</v>
      </c>
      <c r="G18" s="2" t="s">
        <v>33</v>
      </c>
      <c r="H18" s="2">
        <v>0</v>
      </c>
      <c r="I18" s="1">
        <v>0</v>
      </c>
      <c r="J18" s="3" t="s">
        <v>19</v>
      </c>
      <c r="K18" s="2" t="str">
        <f>J18*2372.42</f>
        <v>0</v>
      </c>
      <c r="L18" s="5"/>
    </row>
    <row r="19" spans="1:12" customHeight="1" ht="105" outlineLevel="5">
      <c r="A19" s="1"/>
      <c r="B19" s="1">
        <v>827866</v>
      </c>
      <c r="C19" s="1" t="s">
        <v>70</v>
      </c>
      <c r="D19" s="1" t="s">
        <v>71</v>
      </c>
      <c r="E19" s="2" t="s">
        <v>72</v>
      </c>
      <c r="F19" s="2" t="s">
        <v>73</v>
      </c>
      <c r="G19" s="2" t="s">
        <v>24</v>
      </c>
      <c r="H19" s="2">
        <v>0</v>
      </c>
      <c r="I19" s="1">
        <v>0</v>
      </c>
      <c r="J19" s="3" t="s">
        <v>19</v>
      </c>
      <c r="K19" s="2" t="str">
        <f>J19*2462.86</f>
        <v>0</v>
      </c>
      <c r="L19" s="5"/>
    </row>
    <row r="20" spans="1:12" customHeight="1" ht="105" outlineLevel="5">
      <c r="A20" s="1"/>
      <c r="B20" s="1">
        <v>827867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0</v>
      </c>
      <c r="H20" s="2">
        <v>0</v>
      </c>
      <c r="I20" s="1">
        <v>0</v>
      </c>
      <c r="J20" s="3" t="s">
        <v>19</v>
      </c>
      <c r="K20" s="2" t="str">
        <f>J20*1272.86</f>
        <v>0</v>
      </c>
      <c r="L20" s="5"/>
    </row>
    <row r="21" spans="1:12" customHeight="1" ht="105" outlineLevel="5">
      <c r="A21" s="1"/>
      <c r="B21" s="1">
        <v>827882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33</v>
      </c>
      <c r="H21" s="2">
        <v>0</v>
      </c>
      <c r="I21" s="1">
        <v>0</v>
      </c>
      <c r="J21" s="3" t="s">
        <v>19</v>
      </c>
      <c r="K21" s="2" t="str">
        <f>J21*1634.06</f>
        <v>0</v>
      </c>
      <c r="L21" s="5"/>
    </row>
    <row r="22" spans="1:12" customHeight="1" ht="105" outlineLevel="5">
      <c r="A22" s="1"/>
      <c r="B22" s="1">
        <v>827883</v>
      </c>
      <c r="C22" s="1" t="s">
        <v>82</v>
      </c>
      <c r="D22" s="1" t="s">
        <v>83</v>
      </c>
      <c r="E22" s="2" t="s">
        <v>84</v>
      </c>
      <c r="F22" s="2" t="s">
        <v>85</v>
      </c>
      <c r="G22" s="2" t="s">
        <v>33</v>
      </c>
      <c r="H22" s="2">
        <v>0</v>
      </c>
      <c r="I22" s="1">
        <v>0</v>
      </c>
      <c r="J22" s="3" t="s">
        <v>19</v>
      </c>
      <c r="K22" s="2" t="str">
        <f>J22*1300.80</f>
        <v>0</v>
      </c>
      <c r="L22" s="5"/>
    </row>
    <row r="23" spans="1:12" customHeight="1" ht="105" outlineLevel="5">
      <c r="A23" s="1"/>
      <c r="B23" s="1">
        <v>827884</v>
      </c>
      <c r="C23" s="1" t="s">
        <v>86</v>
      </c>
      <c r="D23" s="1" t="s">
        <v>87</v>
      </c>
      <c r="E23" s="2" t="s">
        <v>88</v>
      </c>
      <c r="F23" s="2" t="s">
        <v>89</v>
      </c>
      <c r="G23" s="2" t="s">
        <v>24</v>
      </c>
      <c r="H23" s="2">
        <v>0</v>
      </c>
      <c r="I23" s="1">
        <v>0</v>
      </c>
      <c r="J23" s="3" t="s">
        <v>19</v>
      </c>
      <c r="K23" s="2" t="str">
        <f>J23*1538.66</f>
        <v>0</v>
      </c>
      <c r="L23" s="5"/>
    </row>
    <row r="24" spans="1:12" customHeight="1" ht="105" outlineLevel="5">
      <c r="A24" s="1"/>
      <c r="B24" s="1">
        <v>834699</v>
      </c>
      <c r="C24" s="1" t="s">
        <v>90</v>
      </c>
      <c r="D24" s="1" t="s">
        <v>91</v>
      </c>
      <c r="E24" s="2" t="s">
        <v>92</v>
      </c>
      <c r="F24" s="2" t="s">
        <v>93</v>
      </c>
      <c r="G24" s="2">
        <v>5</v>
      </c>
      <c r="H24" s="2">
        <v>0</v>
      </c>
      <c r="I24" s="1">
        <v>0</v>
      </c>
      <c r="J24" s="3" t="s">
        <v>19</v>
      </c>
      <c r="K24" s="2" t="str">
        <f>J24*3976.00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2026-08-11T06:19:42+03:00</dcterms:created>
  <dcterms:modified xsi:type="dcterms:W3CDTF">2026-08-11T06:19:42+03:00</dcterms:modified>
  <dc:title>Untitled Spreadsheet</dc:title>
  <dc:description/>
  <dc:subject/>
  <cp:keywords/>
  <cp:category/>
</cp:coreProperties>
</file>