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<sst xmlns="http://schemas.openxmlformats.org/spreadsheetml/2006/main" uniqueCount="152">
  <si>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</si>
  <si>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</si>
  <si>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</si>
  <si>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</si>
  <si>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</si>
  <si>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</si>
  <si>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</si>
  <si>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</si>
  <si>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</si>
  <si>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</si>
  <si>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Смесители</t>
  </si>
  <si>
    <t>Смесители для кухни</t>
  </si>
  <si>
    <t>Смесители для кухни SOLONE</t>
  </si>
  <si>
    <t>Смесители для кухни SOLONE (цинк)</t>
  </si>
  <si>
    <t>SMS-290001</t>
  </si>
  <si>
    <t>FAB4-A020</t>
  </si>
  <si>
    <t>смеситель для кух. мойки, кер. картридж ⌀25, крепление на гайке-втулке, хром FAB4-A020</t>
  </si>
  <si>
    <t>1 569.51 руб.</t>
  </si>
  <si>
    <t>шт</t>
  </si>
  <si>
    <t>SMS-290002</t>
  </si>
  <si>
    <t>SIT4-A182</t>
  </si>
  <si>
    <t>смеситель для кух. мойки, кер. картридж ⌀40, гайка (корона), излив 250мм, хром SIT4-A182</t>
  </si>
  <si>
    <t>1 788.97 руб.</t>
  </si>
  <si>
    <t>&gt;10</t>
  </si>
  <si>
    <t>SMS-290003</t>
  </si>
  <si>
    <t>SIT4-B182</t>
  </si>
  <si>
    <t>смеситель для кух. мойки, кер. картридж ⌀40, гайка (корона), излив 150мм, хром SIT4-B182</t>
  </si>
  <si>
    <t>SMS-290004</t>
  </si>
  <si>
    <t>LOP4-A043</t>
  </si>
  <si>
    <t>смеситель для кух. мойки, кер. картридж ⌀40, шпилька, хром LOP4-A043</t>
  </si>
  <si>
    <t>1 807.13 руб.</t>
  </si>
  <si>
    <t>SMS-290005</t>
  </si>
  <si>
    <t>LOP4-A043KW</t>
  </si>
  <si>
    <t>смеситель для кух. мойки, кер. картридж ⌀40, шпилька, белый LOP4-A043KW</t>
  </si>
  <si>
    <t>2 392.86 руб.</t>
  </si>
  <si>
    <t>SMS-290006</t>
  </si>
  <si>
    <t>LOP4-B043</t>
  </si>
  <si>
    <t>смеситель для кух. мойки, кер. картридж ⌀40, шпилька, гибкий излив, хром LOP4-B043</t>
  </si>
  <si>
    <t>1 914.59 руб.</t>
  </si>
  <si>
    <t>&gt;25</t>
  </si>
  <si>
    <t>SMS-290007</t>
  </si>
  <si>
    <t>SUP4-A045</t>
  </si>
  <si>
    <t>смеситель для кух. мойки, кер. картридж ⌀35, шпилька, хром SUP4-A045</t>
  </si>
  <si>
    <t>1 566.48 руб.</t>
  </si>
  <si>
    <t>SMS-290008</t>
  </si>
  <si>
    <t>SUP4-B045</t>
  </si>
  <si>
    <t>смеситель для кух. мойки, кер. картридж ⌀35, шпилька, хром SUP4-B045</t>
  </si>
  <si>
    <t>1 366.81 руб.</t>
  </si>
  <si>
    <t>SMS-290009</t>
  </si>
  <si>
    <t>KAK4-A043</t>
  </si>
  <si>
    <t>смеситель для кух. мойки, кер. картридж ⌀40, гайка (корона), хром KAK4-A043</t>
  </si>
  <si>
    <t>2 131.02 руб.</t>
  </si>
  <si>
    <t>SMS-290010</t>
  </si>
  <si>
    <t>KAK4-A181KB</t>
  </si>
  <si>
    <t>смеситель для кух. мойки, кер. картридж ⌀40, гайка (корона), черный KAK4-A181KB</t>
  </si>
  <si>
    <t>2 421.62 руб.</t>
  </si>
  <si>
    <t>SMS-290011</t>
  </si>
  <si>
    <t>KAK4-A181KS</t>
  </si>
  <si>
    <t>смеситель для кух. мойки, кер. картридж ⌀40, гайка (корона), песочный KAK4-A181KS</t>
  </si>
  <si>
    <t>SMS-290012</t>
  </si>
  <si>
    <t>KAK4-A181KW</t>
  </si>
  <si>
    <t>смеситель для кух. мойки, кер. картридж ⌀40, гайка (корона), белый KAK4-A181KW</t>
  </si>
  <si>
    <t>SMS-290013</t>
  </si>
  <si>
    <t>KAK4-A181KH</t>
  </si>
  <si>
    <t>смеситель для кух. мойки, кер. картридж ⌀40, гайка (корона), сатин KAK4-A181KH</t>
  </si>
  <si>
    <t>2 520.00 руб.</t>
  </si>
  <si>
    <t>SMS-290014</t>
  </si>
  <si>
    <t>KAK4-B043</t>
  </si>
  <si>
    <t>смеситель для кух. мойки, кер. картридж ⌀40, гайка (корона), гибкий излив, хром KAK4-B043</t>
  </si>
  <si>
    <t>2 276.32 руб.</t>
  </si>
  <si>
    <t>SMS-290015</t>
  </si>
  <si>
    <t>KAK4-B181</t>
  </si>
  <si>
    <t>смеситель для кух. мойки, кер. картридж ⌀40, гайка (корона), гибкий излив, хром KAK4-B181</t>
  </si>
  <si>
    <t>SMS-290016</t>
  </si>
  <si>
    <t>KAD4-A043</t>
  </si>
  <si>
    <t>смеситель для кух. мойки, кер. картридж ⌀40, гайка (корона), хром KAD4-A043</t>
  </si>
  <si>
    <t>1 860.11 руб.</t>
  </si>
  <si>
    <t>SMS-290017</t>
  </si>
  <si>
    <t>KAD4-B043</t>
  </si>
  <si>
    <t>смеситель для кух. мойки, кер. картридж ⌀40, гайка (корона), гибкий излив, хром KAD4-B043</t>
  </si>
  <si>
    <t>2 117.40 руб.</t>
  </si>
  <si>
    <t>SMS-290018</t>
  </si>
  <si>
    <t>KAP4-A043</t>
  </si>
  <si>
    <t>смеситель для кух. мойки, кер. картридж ⌀40, гайка (корона), хром KAP4-A043</t>
  </si>
  <si>
    <t>1 988.75 руб.</t>
  </si>
  <si>
    <t>SMS-290019</t>
  </si>
  <si>
    <t>4F-A045</t>
  </si>
  <si>
    <t>смеситель для кух. мойки, кер. картридж ⌀35, гайка (корона), излив 250мм, хром 4F-A045</t>
  </si>
  <si>
    <t>1 622.48 руб.</t>
  </si>
  <si>
    <t>SMS-290020</t>
  </si>
  <si>
    <t>4F-B045</t>
  </si>
  <si>
    <t>смеситель для кух. мойки, кер. картридж ⌀35, гайка (корона), излив 150мм, хром 4F-B045</t>
  </si>
  <si>
    <t>SMS-290021</t>
  </si>
  <si>
    <t>4L-A045</t>
  </si>
  <si>
    <t>смеситель для кух. мойки, кер. картридж ⌀35, шпилька, излив 250мм, хром 4L-A045 (2шт в коробке)</t>
  </si>
  <si>
    <t>1 315.24 руб.</t>
  </si>
  <si>
    <t>SMS-290022</t>
  </si>
  <si>
    <t>4L-B045</t>
  </si>
  <si>
    <t>смеситель для кух. мойки, кер. картридж ⌀35, шпилька, излив 150мм, хром 4L-B045 (2шт в коробке)</t>
  </si>
  <si>
    <t>SMS-290023</t>
  </si>
  <si>
    <t>KEN4-A031</t>
  </si>
  <si>
    <t>смеситель для кух. мойки с вытяжным изливом, ø40, KEN4-A031</t>
  </si>
  <si>
    <t>3 178.38 руб.</t>
  </si>
  <si>
    <t>SMS-290036</t>
  </si>
  <si>
    <t>JIK1-A102-A</t>
  </si>
  <si>
    <t>Моно смеситель, кер. (1/2) 90°, крепление на гайке JIK1-A102-A (4 ШТ В КОР)</t>
  </si>
  <si>
    <t>665.95 руб.</t>
  </si>
  <si>
    <t>&gt;50</t>
  </si>
  <si>
    <t>SMS-290037</t>
  </si>
  <si>
    <t>JIK4-A102-A</t>
  </si>
  <si>
    <t>смеситель для кух. мойки, кер. (1/2) 90°, шпилька JIK4-A102-A (2 шт в кор)</t>
  </si>
  <si>
    <t>879.35 руб.</t>
  </si>
  <si>
    <t>SMS-290038</t>
  </si>
  <si>
    <t>JIK12-A102-A</t>
  </si>
  <si>
    <t>настенный смеситель для кух. мойки, кер. (1/2) 90°, настенный JIK12-A102-A</t>
  </si>
  <si>
    <t>1 325.84 руб.</t>
  </si>
  <si>
    <t>SMS-290039</t>
  </si>
  <si>
    <t>JIK12-B102-A</t>
  </si>
  <si>
    <t>настенный смеситель для кух. мойки, кер. (1/2) 90°, настенный JIK12-B102-A</t>
  </si>
  <si>
    <t>0.00 руб.</t>
  </si>
  <si>
    <t>SMS-290041</t>
  </si>
  <si>
    <t>JIK13-A102-A</t>
  </si>
  <si>
    <t>Моно смеситель, кер. (1/2) 90°, настенный JIK13-A102-A (2шт в кор)</t>
  </si>
  <si>
    <t>703.78 руб.</t>
  </si>
  <si>
    <t>SMS-290042</t>
  </si>
  <si>
    <t>JIK15-A102-A</t>
  </si>
  <si>
    <t>Моно смеситель, кер. (1/2) 90°, гайка JIK15-A102-A (4 шт в кор)</t>
  </si>
  <si>
    <t>658.38 руб.</t>
  </si>
  <si>
    <t>&gt;100</t>
  </si>
  <si>
    <t>SMS-290044</t>
  </si>
  <si>
    <t>JIK22-A102-A</t>
  </si>
  <si>
    <t>Моно смеситель, кер. (1/2) 90°, настенный JIK22-A102-A</t>
  </si>
  <si>
    <t>643.24 руб.</t>
  </si>
  <si>
    <t>SMS-290045</t>
  </si>
  <si>
    <t>KOA4-A722</t>
  </si>
  <si>
    <t>смеситель для кух. мойки, кер. (1/2) 90°, гайка (корона), хром KOA4-A722</t>
  </si>
  <si>
    <t>2 099.24 руб.</t>
  </si>
  <si>
    <t>SMS-290046</t>
  </si>
  <si>
    <t>KOA4-B722</t>
  </si>
  <si>
    <t>смеситель для кух. мойки, кер. (1/2) 90°, гайка (корона), хром KOA4-B722</t>
  </si>
  <si>
    <t>SMS-290047</t>
  </si>
  <si>
    <t>KOA4-C722</t>
  </si>
  <si>
    <t>смеситель для кух. мойки, кер. (1/2) 90°, гайка (корона), хром KOA4-C722</t>
  </si>
  <si>
    <t>SMS-290048</t>
  </si>
  <si>
    <t>KAK4-A181</t>
  </si>
  <si>
    <t>смеситель для кух. мойки, кер. картридж ⌀40, гайка (корона), хром KAK4-A181</t>
  </si>
  <si>
    <t>SMS-290049</t>
  </si>
  <si>
    <t>LOP4-A043KS</t>
  </si>
  <si>
    <t>смеситель для кух. мойки, кер. картридж ⌀40, шпилька, песочный LOP4-A043</t>
  </si>
  <si>
    <t>SMS-290050</t>
  </si>
  <si>
    <t>LOP4-A043KB</t>
  </si>
  <si>
    <t>смеситель для кух. мойки, кер. картридж ⌀40, шпилька, чёрный LOP4-A043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</si>
</sst>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  <xf xfId="0" fontId="1" numFmtId="0" fillId="2" borderId="1" applyFont="1" applyNumberFormat="0" applyFill="1" applyBorder="1" applyAlignment="1">
      <alignment horizontal="general" vertical="center" textRotation="0" wrapText="true" shrinkToFit="false" indent="4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3fc0eca6_ad62_11ea_813b_003048fd731b_c206fa55_7e65_11eb_8259_003048fd731b1.jpeg"/><Relationship Id="rId2" Type="http://schemas.openxmlformats.org/officeDocument/2006/relationships/image" Target="../media/3fc0eca8_ad62_11ea_813b_003048fd731b_c206fa56_7e65_11eb_8259_003048fd731b2.jpeg"/><Relationship Id="rId3" Type="http://schemas.openxmlformats.org/officeDocument/2006/relationships/image" Target="../media/3fc0ecaa_ad62_11ea_813b_003048fd731b_c206fa57_7e65_11eb_8259_003048fd731b3.jpeg"/><Relationship Id="rId4" Type="http://schemas.openxmlformats.org/officeDocument/2006/relationships/image" Target="../media/3fc0ecac_ad62_11ea_813b_003048fd731b_c206fa58_7e65_11eb_8259_003048fd731b4.jpeg"/><Relationship Id="rId5" Type="http://schemas.openxmlformats.org/officeDocument/2006/relationships/image" Target="../media/3fc0ecae_ad62_11ea_813b_003048fd731b_9d1cd873_c39d_11ea_8157_003048fd731b5.jpeg"/><Relationship Id="rId6" Type="http://schemas.openxmlformats.org/officeDocument/2006/relationships/image" Target="../media/3fc0ecb0_ad62_11ea_813b_003048fd731b_c206fa59_7e65_11eb_8259_003048fd731b6.jpeg"/><Relationship Id="rId7" Type="http://schemas.openxmlformats.org/officeDocument/2006/relationships/image" Target="../media/3fc0ecb2_ad62_11ea_813b_003048fd731b_c206fa5a_7e65_11eb_8259_003048fd731b7.jpeg"/><Relationship Id="rId8" Type="http://schemas.openxmlformats.org/officeDocument/2006/relationships/image" Target="../media/3fc0ecb4_ad62_11ea_813b_003048fd731b_c206fa5b_7e65_11eb_8259_003048fd731b8.jpeg"/><Relationship Id="rId9" Type="http://schemas.openxmlformats.org/officeDocument/2006/relationships/image" Target="../media/3fc0ecb6_ad62_11ea_813b_003048fd731b_14e1e087_f93d_11ef_a6ea_047c1617b1439.jpeg"/><Relationship Id="rId10" Type="http://schemas.openxmlformats.org/officeDocument/2006/relationships/image" Target="../media/3fc0ecb8_ad62_11ea_813b_003048fd731b_c206fa5c_7e65_11eb_8259_003048fd731b10.jpeg"/><Relationship Id="rId11" Type="http://schemas.openxmlformats.org/officeDocument/2006/relationships/image" Target="../media/3fc0ecba_ad62_11ea_813b_003048fd731b_c206fa5d_7e65_11eb_8259_003048fd731b11.jpeg"/><Relationship Id="rId12" Type="http://schemas.openxmlformats.org/officeDocument/2006/relationships/image" Target="../media/3fc0ecbc_ad62_11ea_813b_003048fd731b_c206fa5e_7e65_11eb_8259_003048fd731b12.jpeg"/><Relationship Id="rId13" Type="http://schemas.openxmlformats.org/officeDocument/2006/relationships/image" Target="../media/3fc0ecbe_ad62_11ea_813b_003048fd731b_c206fa5f_7e65_11eb_8259_003048fd731b13.jpeg"/><Relationship Id="rId14" Type="http://schemas.openxmlformats.org/officeDocument/2006/relationships/image" Target="../media/3fc0ecc0_ad62_11ea_813b_003048fd731b_c206fa60_7e65_11eb_8259_003048fd731b14.jpeg"/><Relationship Id="rId15" Type="http://schemas.openxmlformats.org/officeDocument/2006/relationships/image" Target="../media/6af2c742_ad62_11ea_813b_003048fd731b_c206fa61_7e65_11eb_8259_003048fd731b15.jpeg"/><Relationship Id="rId16" Type="http://schemas.openxmlformats.org/officeDocument/2006/relationships/image" Target="../media/6af2c744_ad62_11ea_813b_003048fd731b_c206fa62_7e65_11eb_8259_003048fd731b16.jpeg"/><Relationship Id="rId17" Type="http://schemas.openxmlformats.org/officeDocument/2006/relationships/image" Target="../media/6af2c746_ad62_11ea_813b_003048fd731b_c206fa63_7e65_11eb_8259_003048fd731b17.jpeg"/><Relationship Id="rId18" Type="http://schemas.openxmlformats.org/officeDocument/2006/relationships/image" Target="../media/6af2c748_ad62_11ea_813b_003048fd731b_c206fa64_7e65_11eb_8259_003048fd731b18.jpeg"/><Relationship Id="rId19" Type="http://schemas.openxmlformats.org/officeDocument/2006/relationships/image" Target="../media/6af2c74a_ad62_11ea_813b_003048fd731b_c206fa65_7e65_11eb_8259_003048fd731b19.jpeg"/><Relationship Id="rId20" Type="http://schemas.openxmlformats.org/officeDocument/2006/relationships/image" Target="../media/6af2c74c_ad62_11ea_813b_003048fd731b_c206fa66_7e65_11eb_8259_003048fd731b20.jpeg"/><Relationship Id="rId21" Type="http://schemas.openxmlformats.org/officeDocument/2006/relationships/image" Target="../media/6af2c74e_ad62_11ea_813b_003048fd731b_c206fa67_7e65_11eb_8259_003048fd731b21.jpeg"/><Relationship Id="rId22" Type="http://schemas.openxmlformats.org/officeDocument/2006/relationships/image" Target="../media/6af2c750_ad62_11ea_813b_003048fd731b_c206fa68_7e65_11eb_8259_003048fd731b22.jpeg"/><Relationship Id="rId23" Type="http://schemas.openxmlformats.org/officeDocument/2006/relationships/image" Target="../media/6af2c752_ad62_11ea_813b_003048fd731b_c206fa69_7e65_11eb_8259_003048fd731b23.jpeg"/><Relationship Id="rId24" Type="http://schemas.openxmlformats.org/officeDocument/2006/relationships/image" Target="../media/6af2c76c_ad62_11ea_813b_003048fd731b_c206fa6a_7e65_11eb_8259_003048fd731b24.jpeg"/><Relationship Id="rId25" Type="http://schemas.openxmlformats.org/officeDocument/2006/relationships/image" Target="../media/6af2c76e_ad62_11ea_813b_003048fd731b_c206fa6b_7e65_11eb_8259_003048fd731b25.jpeg"/><Relationship Id="rId26" Type="http://schemas.openxmlformats.org/officeDocument/2006/relationships/image" Target="../media/6af2c770_ad62_11ea_813b_003048fd731b_c206fa6c_7e65_11eb_8259_003048fd731b26.jpeg"/><Relationship Id="rId27" Type="http://schemas.openxmlformats.org/officeDocument/2006/relationships/image" Target="../media/6af2c772_ad62_11ea_813b_003048fd731b_c206fa6d_7e65_11eb_8259_003048fd731b27.jpeg"/><Relationship Id="rId28" Type="http://schemas.openxmlformats.org/officeDocument/2006/relationships/image" Target="../media/6af2c776_ad62_11ea_813b_003048fd731b_c206fa6f_7e65_11eb_8259_003048fd731b28.jpeg"/><Relationship Id="rId29" Type="http://schemas.openxmlformats.org/officeDocument/2006/relationships/image" Target="../media/6af2c778_ad62_11ea_813b_003048fd731b_c206fa70_7e65_11eb_8259_003048fd731b29.jpeg"/><Relationship Id="rId30" Type="http://schemas.openxmlformats.org/officeDocument/2006/relationships/image" Target="../media/6af2c77c_ad62_11ea_813b_003048fd731b_c206fa71_7e65_11eb_8259_003048fd731b30.jpeg"/><Relationship Id="rId31" Type="http://schemas.openxmlformats.org/officeDocument/2006/relationships/image" Target="../media/6af2c77e_ad62_11ea_813b_003048fd731b_cfa9716c_7e65_11eb_8259_003048fd731b31.jpeg"/><Relationship Id="rId32" Type="http://schemas.openxmlformats.org/officeDocument/2006/relationships/image" Target="../media/6af2c780_ad62_11ea_813b_003048fd731b_cfa9716d_7e65_11eb_8259_003048fd731b32.jpeg"/><Relationship Id="rId33" Type="http://schemas.openxmlformats.org/officeDocument/2006/relationships/image" Target="../media/6af2c782_ad62_11ea_813b_003048fd731b_cfa9716e_7e65_11eb_8259_003048fd731b33.jpeg"/><Relationship Id="rId34" Type="http://schemas.openxmlformats.org/officeDocument/2006/relationships/image" Target="../media/80252987_7b91_11eb_8255_003048fd731b_974ecf55_9842_11eb_8283_003048fd731b34.jpeg"/><Relationship Id="rId35" Type="http://schemas.openxmlformats.org/officeDocument/2006/relationships/image" Target="../media/80252983_7b91_11eb_8255_003048fd731b_974ecf56_9842_11eb_8283_003048fd731b35.jpeg"/><Relationship Id="rId36" Type="http://schemas.openxmlformats.org/officeDocument/2006/relationships/image" Target="../media/80252985_7b91_11eb_8255_003048fd731b_974ecf57_9842_11eb_8283_003048fd731b36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1" name="Image_6" descr="Image_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2" name="Image_7" descr="Image_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3" name="Image_8" descr="Image_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4" name="Image_9" descr="Image_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219200"/>
    <xdr:pic>
      <xdr:nvPicPr>
        <xdr:cNvPr id="5" name="Image_10" descr="Image_10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6" name="Image_11" descr="Image_1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7" name="Image_12" descr="Image_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8" name="Image_13" descr="Image_13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9" name="Image_14" descr="Image_14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0" name="Image_15" descr="Image_15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1" name="Image_16" descr="Image_16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2" name="Image_17" descr="Image_17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3" name="Image_18" descr="Image_18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4" name="Image_19" descr="Image_19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5" name="Image_20" descr="Image_20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6" name="Image_21" descr="Image_21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7" name="Image_22" descr="Image_22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8" name="Image_23" descr="Image_23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19" name="Image_24" descr="Image_24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0" name="Image_25" descr="Image_25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1" name="Image_26" descr="Image_26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2" name="Image_27" descr="Image_27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3" name="Image_28" descr="Image_28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4" name="Image_29" descr="Image_29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5" name="Image_30" descr="Image_30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6" name="Image_31" descr="Image_31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7" name="Image_32" descr="Image_32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8" name="Image_33" descr="Image_33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29" name="Image_34" descr="Image_34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30" name="Image_35" descr="Image_35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31" name="Image_36" descr="Image_36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2" name="Image_37" descr="Image_37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3" name="Image_38" descr="Image_38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4" name="Image_39" descr="Image_39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5" name="Image_40" descr="Image_40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6" name="Image_41" descr="Image_41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41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5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SUM(J2:J41)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outlineLevel="3">
      <c r="A5" s="9" t="s">
        <v>13</v>
      </c>
      <c r="B5" s="9"/>
      <c r="C5" s="9"/>
      <c r="D5" s="9"/>
      <c r="E5" s="9"/>
      <c r="F5" s="9"/>
      <c r="G5" s="9"/>
      <c r="H5" s="9"/>
      <c r="I5" s="9"/>
      <c r="J5" s="9"/>
      <c r="K5" s="9"/>
      <c r="L5" s="5"/>
    </row>
    <row r="6" spans="1:12" customHeight="1" ht="105" outlineLevel="5">
      <c r="A6" s="1"/>
      <c r="B6" s="1">
        <v>827888</v>
      </c>
      <c r="C6" s="1" t="s">
        <v>14</v>
      </c>
      <c r="D6" s="1" t="s">
        <v>15</v>
      </c>
      <c r="E6" s="2" t="s">
        <v>16</v>
      </c>
      <c r="F6" s="2" t="s">
        <v>17</v>
      </c>
      <c r="G6" s="2">
        <v>9</v>
      </c>
      <c r="H6" s="2">
        <v>0</v>
      </c>
      <c r="I6" s="1">
        <v>0</v>
      </c>
      <c r="J6" s="3" t="s">
        <v>18</v>
      </c>
      <c r="K6" s="2" t="str">
        <f>J6*1569.51</f>
        <v>0</v>
      </c>
      <c r="L6" s="5"/>
    </row>
    <row r="7" spans="1:12" customHeight="1" ht="105" outlineLevel="5">
      <c r="A7" s="1"/>
      <c r="B7" s="1">
        <v>827889</v>
      </c>
      <c r="C7" s="1" t="s">
        <v>19</v>
      </c>
      <c r="D7" s="1" t="s">
        <v>20</v>
      </c>
      <c r="E7" s="2" t="s">
        <v>21</v>
      </c>
      <c r="F7" s="2" t="s">
        <v>22</v>
      </c>
      <c r="G7" s="2" t="s">
        <v>23</v>
      </c>
      <c r="H7" s="2">
        <v>0</v>
      </c>
      <c r="I7" s="1">
        <v>0</v>
      </c>
      <c r="J7" s="3" t="s">
        <v>18</v>
      </c>
      <c r="K7" s="2" t="str">
        <f>J7*1788.97</f>
        <v>0</v>
      </c>
      <c r="L7" s="5"/>
    </row>
    <row r="8" spans="1:12" customHeight="1" ht="105" outlineLevel="5">
      <c r="A8" s="1"/>
      <c r="B8" s="1">
        <v>827890</v>
      </c>
      <c r="C8" s="1" t="s">
        <v>24</v>
      </c>
      <c r="D8" s="1" t="s">
        <v>25</v>
      </c>
      <c r="E8" s="2" t="s">
        <v>26</v>
      </c>
      <c r="F8" s="2" t="s">
        <v>22</v>
      </c>
      <c r="G8" s="2">
        <v>10</v>
      </c>
      <c r="H8" s="2">
        <v>0</v>
      </c>
      <c r="I8" s="1">
        <v>0</v>
      </c>
      <c r="J8" s="3" t="s">
        <v>18</v>
      </c>
      <c r="K8" s="2" t="str">
        <f>J8*1788.97</f>
        <v>0</v>
      </c>
      <c r="L8" s="5"/>
    </row>
    <row r="9" spans="1:12" customHeight="1" ht="105" outlineLevel="5">
      <c r="A9" s="1"/>
      <c r="B9" s="1">
        <v>827891</v>
      </c>
      <c r="C9" s="1" t="s">
        <v>27</v>
      </c>
      <c r="D9" s="1" t="s">
        <v>28</v>
      </c>
      <c r="E9" s="2" t="s">
        <v>29</v>
      </c>
      <c r="F9" s="2" t="s">
        <v>30</v>
      </c>
      <c r="G9" s="2" t="s">
        <v>23</v>
      </c>
      <c r="H9" s="2">
        <v>0</v>
      </c>
      <c r="I9" s="1">
        <v>0</v>
      </c>
      <c r="J9" s="3" t="s">
        <v>18</v>
      </c>
      <c r="K9" s="2" t="str">
        <f>J9*1807.13</f>
        <v>0</v>
      </c>
      <c r="L9" s="5"/>
    </row>
    <row r="10" spans="1:12" customHeight="1" ht="105" outlineLevel="5">
      <c r="A10" s="1"/>
      <c r="B10" s="1">
        <v>827892</v>
      </c>
      <c r="C10" s="1" t="s">
        <v>31</v>
      </c>
      <c r="D10" s="1" t="s">
        <v>32</v>
      </c>
      <c r="E10" s="2" t="s">
        <v>33</v>
      </c>
      <c r="F10" s="2" t="s">
        <v>34</v>
      </c>
      <c r="G10" s="2">
        <v>1</v>
      </c>
      <c r="H10" s="2">
        <v>0</v>
      </c>
      <c r="I10" s="1">
        <v>0</v>
      </c>
      <c r="J10" s="3" t="s">
        <v>18</v>
      </c>
      <c r="K10" s="2" t="str">
        <f>J10*2392.86</f>
        <v>0</v>
      </c>
      <c r="L10" s="5"/>
    </row>
    <row r="11" spans="1:12" customHeight="1" ht="105" outlineLevel="5">
      <c r="A11" s="1"/>
      <c r="B11" s="1">
        <v>827893</v>
      </c>
      <c r="C11" s="1" t="s">
        <v>35</v>
      </c>
      <c r="D11" s="1" t="s">
        <v>36</v>
      </c>
      <c r="E11" s="2" t="s">
        <v>37</v>
      </c>
      <c r="F11" s="2" t="s">
        <v>38</v>
      </c>
      <c r="G11" s="2" t="s">
        <v>39</v>
      </c>
      <c r="H11" s="2">
        <v>0</v>
      </c>
      <c r="I11" s="1">
        <v>0</v>
      </c>
      <c r="J11" s="3" t="s">
        <v>18</v>
      </c>
      <c r="K11" s="2" t="str">
        <f>J11*1914.59</f>
        <v>0</v>
      </c>
      <c r="L11" s="5"/>
    </row>
    <row r="12" spans="1:12" customHeight="1" ht="105" outlineLevel="5">
      <c r="A12" s="1"/>
      <c r="B12" s="1">
        <v>827894</v>
      </c>
      <c r="C12" s="1" t="s">
        <v>40</v>
      </c>
      <c r="D12" s="1" t="s">
        <v>41</v>
      </c>
      <c r="E12" s="2" t="s">
        <v>42</v>
      </c>
      <c r="F12" s="2" t="s">
        <v>43</v>
      </c>
      <c r="G12" s="2" t="s">
        <v>23</v>
      </c>
      <c r="H12" s="2">
        <v>0</v>
      </c>
      <c r="I12" s="1">
        <v>0</v>
      </c>
      <c r="J12" s="3" t="s">
        <v>18</v>
      </c>
      <c r="K12" s="2" t="str">
        <f>J12*1566.48</f>
        <v>0</v>
      </c>
      <c r="L12" s="5"/>
    </row>
    <row r="13" spans="1:12" customHeight="1" ht="105" outlineLevel="5">
      <c r="A13" s="1"/>
      <c r="B13" s="1">
        <v>827895</v>
      </c>
      <c r="C13" s="1" t="s">
        <v>44</v>
      </c>
      <c r="D13" s="1" t="s">
        <v>45</v>
      </c>
      <c r="E13" s="2" t="s">
        <v>46</v>
      </c>
      <c r="F13" s="2" t="s">
        <v>47</v>
      </c>
      <c r="G13" s="2">
        <v>6</v>
      </c>
      <c r="H13" s="2">
        <v>0</v>
      </c>
      <c r="I13" s="1">
        <v>0</v>
      </c>
      <c r="J13" s="3" t="s">
        <v>18</v>
      </c>
      <c r="K13" s="2" t="str">
        <f>J13*1366.81</f>
        <v>0</v>
      </c>
      <c r="L13" s="5"/>
    </row>
    <row r="14" spans="1:12" customHeight="1" ht="105" outlineLevel="5">
      <c r="A14" s="1"/>
      <c r="B14" s="1">
        <v>827896</v>
      </c>
      <c r="C14" s="1" t="s">
        <v>48</v>
      </c>
      <c r="D14" s="1" t="s">
        <v>49</v>
      </c>
      <c r="E14" s="2" t="s">
        <v>50</v>
      </c>
      <c r="F14" s="2" t="s">
        <v>51</v>
      </c>
      <c r="G14" s="2">
        <v>0</v>
      </c>
      <c r="H14" s="2">
        <v>0</v>
      </c>
      <c r="I14" s="1">
        <v>0</v>
      </c>
      <c r="J14" s="3" t="s">
        <v>18</v>
      </c>
      <c r="K14" s="2" t="str">
        <f>J14*2131.02</f>
        <v>0</v>
      </c>
      <c r="L14" s="5"/>
    </row>
    <row r="15" spans="1:12" customHeight="1" ht="105" outlineLevel="5">
      <c r="A15" s="1"/>
      <c r="B15" s="1">
        <v>827897</v>
      </c>
      <c r="C15" s="1" t="s">
        <v>52</v>
      </c>
      <c r="D15" s="1" t="s">
        <v>53</v>
      </c>
      <c r="E15" s="2" t="s">
        <v>54</v>
      </c>
      <c r="F15" s="2" t="s">
        <v>55</v>
      </c>
      <c r="G15" s="2">
        <v>6</v>
      </c>
      <c r="H15" s="2">
        <v>0</v>
      </c>
      <c r="I15" s="1">
        <v>0</v>
      </c>
      <c r="J15" s="3" t="s">
        <v>18</v>
      </c>
      <c r="K15" s="2" t="str">
        <f>J15*2421.62</f>
        <v>0</v>
      </c>
      <c r="L15" s="5"/>
    </row>
    <row r="16" spans="1:12" customHeight="1" ht="105" outlineLevel="5">
      <c r="A16" s="1"/>
      <c r="B16" s="1">
        <v>827898</v>
      </c>
      <c r="C16" s="1" t="s">
        <v>56</v>
      </c>
      <c r="D16" s="1" t="s">
        <v>57</v>
      </c>
      <c r="E16" s="2" t="s">
        <v>58</v>
      </c>
      <c r="F16" s="2" t="s">
        <v>55</v>
      </c>
      <c r="G16" s="2">
        <v>9</v>
      </c>
      <c r="H16" s="2">
        <v>0</v>
      </c>
      <c r="I16" s="1">
        <v>0</v>
      </c>
      <c r="J16" s="3" t="s">
        <v>18</v>
      </c>
      <c r="K16" s="2" t="str">
        <f>J16*2421.62</f>
        <v>0</v>
      </c>
      <c r="L16" s="5"/>
    </row>
    <row r="17" spans="1:12" customHeight="1" ht="105" outlineLevel="5">
      <c r="A17" s="1"/>
      <c r="B17" s="1">
        <v>827899</v>
      </c>
      <c r="C17" s="1" t="s">
        <v>59</v>
      </c>
      <c r="D17" s="1" t="s">
        <v>60</v>
      </c>
      <c r="E17" s="2" t="s">
        <v>61</v>
      </c>
      <c r="F17" s="2" t="s">
        <v>55</v>
      </c>
      <c r="G17" s="2">
        <v>10</v>
      </c>
      <c r="H17" s="2">
        <v>0</v>
      </c>
      <c r="I17" s="1">
        <v>0</v>
      </c>
      <c r="J17" s="3" t="s">
        <v>18</v>
      </c>
      <c r="K17" s="2" t="str">
        <f>J17*2421.62</f>
        <v>0</v>
      </c>
      <c r="L17" s="5"/>
    </row>
    <row r="18" spans="1:12" customHeight="1" ht="105" outlineLevel="5">
      <c r="A18" s="1"/>
      <c r="B18" s="1">
        <v>827900</v>
      </c>
      <c r="C18" s="1" t="s">
        <v>62</v>
      </c>
      <c r="D18" s="1" t="s">
        <v>63</v>
      </c>
      <c r="E18" s="2" t="s">
        <v>64</v>
      </c>
      <c r="F18" s="2" t="s">
        <v>65</v>
      </c>
      <c r="G18" s="2">
        <v>2</v>
      </c>
      <c r="H18" s="2">
        <v>0</v>
      </c>
      <c r="I18" s="1">
        <v>0</v>
      </c>
      <c r="J18" s="3" t="s">
        <v>18</v>
      </c>
      <c r="K18" s="2" t="str">
        <f>J18*2520.00</f>
        <v>0</v>
      </c>
      <c r="L18" s="5"/>
    </row>
    <row r="19" spans="1:12" customHeight="1" ht="105" outlineLevel="5">
      <c r="A19" s="1"/>
      <c r="B19" s="1">
        <v>827901</v>
      </c>
      <c r="C19" s="1" t="s">
        <v>66</v>
      </c>
      <c r="D19" s="1" t="s">
        <v>67</v>
      </c>
      <c r="E19" s="2" t="s">
        <v>68</v>
      </c>
      <c r="F19" s="2" t="s">
        <v>69</v>
      </c>
      <c r="G19" s="2">
        <v>0</v>
      </c>
      <c r="H19" s="2">
        <v>0</v>
      </c>
      <c r="I19" s="1">
        <v>0</v>
      </c>
      <c r="J19" s="3" t="s">
        <v>18</v>
      </c>
      <c r="K19" s="2" t="str">
        <f>J19*2276.32</f>
        <v>0</v>
      </c>
      <c r="L19" s="5"/>
    </row>
    <row r="20" spans="1:12" customHeight="1" ht="105" outlineLevel="5">
      <c r="A20" s="1"/>
      <c r="B20" s="1">
        <v>827902</v>
      </c>
      <c r="C20" s="1" t="s">
        <v>70</v>
      </c>
      <c r="D20" s="1" t="s">
        <v>71</v>
      </c>
      <c r="E20" s="2" t="s">
        <v>72</v>
      </c>
      <c r="F20" s="2" t="s">
        <v>69</v>
      </c>
      <c r="G20" s="2" t="s">
        <v>23</v>
      </c>
      <c r="H20" s="2">
        <v>0</v>
      </c>
      <c r="I20" s="1">
        <v>0</v>
      </c>
      <c r="J20" s="3" t="s">
        <v>18</v>
      </c>
      <c r="K20" s="2" t="str">
        <f>J20*2276.32</f>
        <v>0</v>
      </c>
      <c r="L20" s="5"/>
    </row>
    <row r="21" spans="1:12" customHeight="1" ht="105" outlineLevel="5">
      <c r="A21" s="1"/>
      <c r="B21" s="1">
        <v>827903</v>
      </c>
      <c r="C21" s="1" t="s">
        <v>73</v>
      </c>
      <c r="D21" s="1" t="s">
        <v>74</v>
      </c>
      <c r="E21" s="2" t="s">
        <v>75</v>
      </c>
      <c r="F21" s="2" t="s">
        <v>76</v>
      </c>
      <c r="G21" s="2">
        <v>7</v>
      </c>
      <c r="H21" s="2">
        <v>0</v>
      </c>
      <c r="I21" s="1">
        <v>0</v>
      </c>
      <c r="J21" s="3" t="s">
        <v>18</v>
      </c>
      <c r="K21" s="2" t="str">
        <f>J21*1860.11</f>
        <v>0</v>
      </c>
      <c r="L21" s="5"/>
    </row>
    <row r="22" spans="1:12" customHeight="1" ht="105" outlineLevel="5">
      <c r="A22" s="1"/>
      <c r="B22" s="1">
        <v>827904</v>
      </c>
      <c r="C22" s="1" t="s">
        <v>77</v>
      </c>
      <c r="D22" s="1" t="s">
        <v>78</v>
      </c>
      <c r="E22" s="2" t="s">
        <v>79</v>
      </c>
      <c r="F22" s="2" t="s">
        <v>80</v>
      </c>
      <c r="G22" s="2">
        <v>1</v>
      </c>
      <c r="H22" s="2">
        <v>0</v>
      </c>
      <c r="I22" s="1">
        <v>0</v>
      </c>
      <c r="J22" s="3" t="s">
        <v>18</v>
      </c>
      <c r="K22" s="2" t="str">
        <f>J22*2117.40</f>
        <v>0</v>
      </c>
      <c r="L22" s="5"/>
    </row>
    <row r="23" spans="1:12" customHeight="1" ht="105" outlineLevel="5">
      <c r="A23" s="1"/>
      <c r="B23" s="1">
        <v>827905</v>
      </c>
      <c r="C23" s="1" t="s">
        <v>81</v>
      </c>
      <c r="D23" s="1" t="s">
        <v>82</v>
      </c>
      <c r="E23" s="2" t="s">
        <v>83</v>
      </c>
      <c r="F23" s="2" t="s">
        <v>84</v>
      </c>
      <c r="G23" s="2" t="s">
        <v>23</v>
      </c>
      <c r="H23" s="2">
        <v>0</v>
      </c>
      <c r="I23" s="1">
        <v>0</v>
      </c>
      <c r="J23" s="3" t="s">
        <v>18</v>
      </c>
      <c r="K23" s="2" t="str">
        <f>J23*1988.75</f>
        <v>0</v>
      </c>
      <c r="L23" s="5"/>
    </row>
    <row r="24" spans="1:12" customHeight="1" ht="105" outlineLevel="5">
      <c r="A24" s="1"/>
      <c r="B24" s="1">
        <v>827906</v>
      </c>
      <c r="C24" s="1" t="s">
        <v>85</v>
      </c>
      <c r="D24" s="1" t="s">
        <v>86</v>
      </c>
      <c r="E24" s="2" t="s">
        <v>87</v>
      </c>
      <c r="F24" s="2" t="s">
        <v>88</v>
      </c>
      <c r="G24" s="2" t="s">
        <v>23</v>
      </c>
      <c r="H24" s="2">
        <v>0</v>
      </c>
      <c r="I24" s="1">
        <v>0</v>
      </c>
      <c r="J24" s="3" t="s">
        <v>18</v>
      </c>
      <c r="K24" s="2" t="str">
        <f>J24*1622.48</f>
        <v>0</v>
      </c>
      <c r="L24" s="5"/>
    </row>
    <row r="25" spans="1:12" customHeight="1" ht="105" outlineLevel="5">
      <c r="A25" s="1"/>
      <c r="B25" s="1">
        <v>827907</v>
      </c>
      <c r="C25" s="1" t="s">
        <v>89</v>
      </c>
      <c r="D25" s="1" t="s">
        <v>90</v>
      </c>
      <c r="E25" s="2" t="s">
        <v>91</v>
      </c>
      <c r="F25" s="2" t="s">
        <v>88</v>
      </c>
      <c r="G25" s="2" t="s">
        <v>23</v>
      </c>
      <c r="H25" s="2">
        <v>0</v>
      </c>
      <c r="I25" s="1">
        <v>0</v>
      </c>
      <c r="J25" s="3" t="s">
        <v>18</v>
      </c>
      <c r="K25" s="2" t="str">
        <f>J25*1622.48</f>
        <v>0</v>
      </c>
      <c r="L25" s="5"/>
    </row>
    <row r="26" spans="1:12" customHeight="1" ht="105" outlineLevel="5">
      <c r="A26" s="1"/>
      <c r="B26" s="1">
        <v>827908</v>
      </c>
      <c r="C26" s="1" t="s">
        <v>92</v>
      </c>
      <c r="D26" s="1" t="s">
        <v>93</v>
      </c>
      <c r="E26" s="2" t="s">
        <v>94</v>
      </c>
      <c r="F26" s="2" t="s">
        <v>95</v>
      </c>
      <c r="G26" s="2" t="s">
        <v>39</v>
      </c>
      <c r="H26" s="2">
        <v>0</v>
      </c>
      <c r="I26" s="1">
        <v>0</v>
      </c>
      <c r="J26" s="3" t="s">
        <v>18</v>
      </c>
      <c r="K26" s="2" t="str">
        <f>J26*1315.24</f>
        <v>0</v>
      </c>
      <c r="L26" s="5"/>
    </row>
    <row r="27" spans="1:12" customHeight="1" ht="105" outlineLevel="5">
      <c r="A27" s="1"/>
      <c r="B27" s="1">
        <v>827909</v>
      </c>
      <c r="C27" s="1" t="s">
        <v>96</v>
      </c>
      <c r="D27" s="1" t="s">
        <v>97</v>
      </c>
      <c r="E27" s="2" t="s">
        <v>98</v>
      </c>
      <c r="F27" s="2" t="s">
        <v>95</v>
      </c>
      <c r="G27" s="2" t="s">
        <v>39</v>
      </c>
      <c r="H27" s="2">
        <v>0</v>
      </c>
      <c r="I27" s="1">
        <v>0</v>
      </c>
      <c r="J27" s="3" t="s">
        <v>18</v>
      </c>
      <c r="K27" s="2" t="str">
        <f>J27*1315.24</f>
        <v>0</v>
      </c>
      <c r="L27" s="5"/>
    </row>
    <row r="28" spans="1:12" customHeight="1" ht="105" outlineLevel="5">
      <c r="A28" s="1"/>
      <c r="B28" s="1">
        <v>827910</v>
      </c>
      <c r="C28" s="1" t="s">
        <v>99</v>
      </c>
      <c r="D28" s="1" t="s">
        <v>100</v>
      </c>
      <c r="E28" s="2" t="s">
        <v>101</v>
      </c>
      <c r="F28" s="2" t="s">
        <v>102</v>
      </c>
      <c r="G28" s="2">
        <v>3</v>
      </c>
      <c r="H28" s="2">
        <v>0</v>
      </c>
      <c r="I28" s="1">
        <v>0</v>
      </c>
      <c r="J28" s="3" t="s">
        <v>18</v>
      </c>
      <c r="K28" s="2" t="str">
        <f>J28*3178.38</f>
        <v>0</v>
      </c>
      <c r="L28" s="5"/>
    </row>
    <row r="29" spans="1:12" customHeight="1" ht="105" outlineLevel="5">
      <c r="A29" s="1"/>
      <c r="B29" s="1">
        <v>827923</v>
      </c>
      <c r="C29" s="1" t="s">
        <v>103</v>
      </c>
      <c r="D29" s="1" t="s">
        <v>104</v>
      </c>
      <c r="E29" s="2" t="s">
        <v>105</v>
      </c>
      <c r="F29" s="2" t="s">
        <v>106</v>
      </c>
      <c r="G29" s="2" t="s">
        <v>107</v>
      </c>
      <c r="H29" s="2">
        <v>0</v>
      </c>
      <c r="I29" s="1">
        <v>0</v>
      </c>
      <c r="J29" s="3" t="s">
        <v>18</v>
      </c>
      <c r="K29" s="2" t="str">
        <f>J29*665.95</f>
        <v>0</v>
      </c>
      <c r="L29" s="5"/>
    </row>
    <row r="30" spans="1:12" customHeight="1" ht="105" outlineLevel="5">
      <c r="A30" s="1"/>
      <c r="B30" s="1">
        <v>827924</v>
      </c>
      <c r="C30" s="1" t="s">
        <v>108</v>
      </c>
      <c r="D30" s="1" t="s">
        <v>109</v>
      </c>
      <c r="E30" s="2" t="s">
        <v>110</v>
      </c>
      <c r="F30" s="2" t="s">
        <v>111</v>
      </c>
      <c r="G30" s="2" t="s">
        <v>107</v>
      </c>
      <c r="H30" s="2">
        <v>0</v>
      </c>
      <c r="I30" s="1">
        <v>0</v>
      </c>
      <c r="J30" s="3" t="s">
        <v>18</v>
      </c>
      <c r="K30" s="2" t="str">
        <f>J30*879.35</f>
        <v>0</v>
      </c>
      <c r="L30" s="5"/>
    </row>
    <row r="31" spans="1:12" customHeight="1" ht="105" outlineLevel="5">
      <c r="A31" s="1"/>
      <c r="B31" s="1">
        <v>827925</v>
      </c>
      <c r="C31" s="1" t="s">
        <v>112</v>
      </c>
      <c r="D31" s="1" t="s">
        <v>113</v>
      </c>
      <c r="E31" s="2" t="s">
        <v>114</v>
      </c>
      <c r="F31" s="2" t="s">
        <v>115</v>
      </c>
      <c r="G31" s="2" t="s">
        <v>23</v>
      </c>
      <c r="H31" s="2">
        <v>0</v>
      </c>
      <c r="I31" s="1">
        <v>0</v>
      </c>
      <c r="J31" s="3" t="s">
        <v>18</v>
      </c>
      <c r="K31" s="2" t="str">
        <f>J31*1325.84</f>
        <v>0</v>
      </c>
      <c r="L31" s="5"/>
    </row>
    <row r="32" spans="1:12" customHeight="1" ht="105" outlineLevel="5">
      <c r="A32" s="1"/>
      <c r="B32" s="1">
        <v>827926</v>
      </c>
      <c r="C32" s="1" t="s">
        <v>116</v>
      </c>
      <c r="D32" s="1" t="s">
        <v>117</v>
      </c>
      <c r="E32" s="2" t="s">
        <v>118</v>
      </c>
      <c r="F32" s="2" t="s">
        <v>119</v>
      </c>
      <c r="G32" s="2">
        <v>0</v>
      </c>
      <c r="H32" s="2">
        <v>0</v>
      </c>
      <c r="I32" s="1">
        <v>0</v>
      </c>
      <c r="J32" s="3" t="s">
        <v>18</v>
      </c>
      <c r="K32" s="2" t="str">
        <f>J32*0.00</f>
        <v>0</v>
      </c>
      <c r="L32" s="5"/>
    </row>
    <row r="33" spans="1:12" customHeight="1" ht="105" outlineLevel="5">
      <c r="A33" s="1"/>
      <c r="B33" s="1">
        <v>827928</v>
      </c>
      <c r="C33" s="1" t="s">
        <v>120</v>
      </c>
      <c r="D33" s="1" t="s">
        <v>121</v>
      </c>
      <c r="E33" s="2" t="s">
        <v>122</v>
      </c>
      <c r="F33" s="2" t="s">
        <v>123</v>
      </c>
      <c r="G33" s="2" t="s">
        <v>39</v>
      </c>
      <c r="H33" s="2">
        <v>0</v>
      </c>
      <c r="I33" s="1">
        <v>0</v>
      </c>
      <c r="J33" s="3" t="s">
        <v>18</v>
      </c>
      <c r="K33" s="2" t="str">
        <f>J33*703.78</f>
        <v>0</v>
      </c>
      <c r="L33" s="5"/>
    </row>
    <row r="34" spans="1:12" customHeight="1" ht="105" outlineLevel="5">
      <c r="A34" s="1"/>
      <c r="B34" s="1">
        <v>827929</v>
      </c>
      <c r="C34" s="1" t="s">
        <v>124</v>
      </c>
      <c r="D34" s="1" t="s">
        <v>125</v>
      </c>
      <c r="E34" s="2" t="s">
        <v>126</v>
      </c>
      <c r="F34" s="2" t="s">
        <v>127</v>
      </c>
      <c r="G34" s="2" t="s">
        <v>128</v>
      </c>
      <c r="H34" s="2">
        <v>0</v>
      </c>
      <c r="I34" s="1">
        <v>0</v>
      </c>
      <c r="J34" s="3" t="s">
        <v>18</v>
      </c>
      <c r="K34" s="2" t="str">
        <f>J34*658.38</f>
        <v>0</v>
      </c>
      <c r="L34" s="5"/>
    </row>
    <row r="35" spans="1:12" customHeight="1" ht="105" outlineLevel="5">
      <c r="A35" s="1"/>
      <c r="B35" s="1">
        <v>827931</v>
      </c>
      <c r="C35" s="1" t="s">
        <v>129</v>
      </c>
      <c r="D35" s="1" t="s">
        <v>130</v>
      </c>
      <c r="E35" s="2" t="s">
        <v>131</v>
      </c>
      <c r="F35" s="2" t="s">
        <v>132</v>
      </c>
      <c r="G35" s="2" t="s">
        <v>107</v>
      </c>
      <c r="H35" s="2">
        <v>0</v>
      </c>
      <c r="I35" s="1">
        <v>0</v>
      </c>
      <c r="J35" s="3" t="s">
        <v>18</v>
      </c>
      <c r="K35" s="2" t="str">
        <f>J35*643.24</f>
        <v>0</v>
      </c>
      <c r="L35" s="5"/>
    </row>
    <row r="36" spans="1:12" customHeight="1" ht="105" outlineLevel="5">
      <c r="A36" s="1"/>
      <c r="B36" s="1">
        <v>827932</v>
      </c>
      <c r="C36" s="1" t="s">
        <v>133</v>
      </c>
      <c r="D36" s="1" t="s">
        <v>134</v>
      </c>
      <c r="E36" s="2" t="s">
        <v>135</v>
      </c>
      <c r="F36" s="2" t="s">
        <v>136</v>
      </c>
      <c r="G36" s="2">
        <v>3</v>
      </c>
      <c r="H36" s="2">
        <v>0</v>
      </c>
      <c r="I36" s="1">
        <v>0</v>
      </c>
      <c r="J36" s="3" t="s">
        <v>18</v>
      </c>
      <c r="K36" s="2" t="str">
        <f>J36*2099.24</f>
        <v>0</v>
      </c>
      <c r="L36" s="5"/>
    </row>
    <row r="37" spans="1:12" customHeight="1" ht="105" outlineLevel="5">
      <c r="A37" s="1"/>
      <c r="B37" s="1">
        <v>827933</v>
      </c>
      <c r="C37" s="1" t="s">
        <v>137</v>
      </c>
      <c r="D37" s="1" t="s">
        <v>138</v>
      </c>
      <c r="E37" s="2" t="s">
        <v>139</v>
      </c>
      <c r="F37" s="2" t="s">
        <v>136</v>
      </c>
      <c r="G37" s="2">
        <v>6</v>
      </c>
      <c r="H37" s="2">
        <v>0</v>
      </c>
      <c r="I37" s="1">
        <v>0</v>
      </c>
      <c r="J37" s="3" t="s">
        <v>18</v>
      </c>
      <c r="K37" s="2" t="str">
        <f>J37*2099.24</f>
        <v>0</v>
      </c>
      <c r="L37" s="5"/>
    </row>
    <row r="38" spans="1:12" customHeight="1" ht="105" outlineLevel="5">
      <c r="A38" s="1"/>
      <c r="B38" s="1">
        <v>827934</v>
      </c>
      <c r="C38" s="1" t="s">
        <v>140</v>
      </c>
      <c r="D38" s="1" t="s">
        <v>141</v>
      </c>
      <c r="E38" s="2" t="s">
        <v>142</v>
      </c>
      <c r="F38" s="2" t="s">
        <v>136</v>
      </c>
      <c r="G38" s="2" t="s">
        <v>23</v>
      </c>
      <c r="H38" s="2">
        <v>0</v>
      </c>
      <c r="I38" s="1">
        <v>0</v>
      </c>
      <c r="J38" s="3" t="s">
        <v>18</v>
      </c>
      <c r="K38" s="2" t="str">
        <f>J38*2099.24</f>
        <v>0</v>
      </c>
      <c r="L38" s="5"/>
    </row>
    <row r="39" spans="1:12" customHeight="1" ht="105" outlineLevel="5">
      <c r="A39" s="1"/>
      <c r="B39" s="1">
        <v>832197</v>
      </c>
      <c r="C39" s="1" t="s">
        <v>143</v>
      </c>
      <c r="D39" s="1" t="s">
        <v>144</v>
      </c>
      <c r="E39" s="2" t="s">
        <v>145</v>
      </c>
      <c r="F39" s="2" t="s">
        <v>51</v>
      </c>
      <c r="G39" s="2">
        <v>7</v>
      </c>
      <c r="H39" s="2">
        <v>0</v>
      </c>
      <c r="I39" s="1">
        <v>0</v>
      </c>
      <c r="J39" s="3" t="s">
        <v>18</v>
      </c>
      <c r="K39" s="2" t="str">
        <f>J39*2131.02</f>
        <v>0</v>
      </c>
      <c r="L39" s="5"/>
    </row>
    <row r="40" spans="1:12" customHeight="1" ht="105" outlineLevel="5">
      <c r="A40" s="1"/>
      <c r="B40" s="1">
        <v>832195</v>
      </c>
      <c r="C40" s="1" t="s">
        <v>146</v>
      </c>
      <c r="D40" s="1" t="s">
        <v>147</v>
      </c>
      <c r="E40" s="2" t="s">
        <v>148</v>
      </c>
      <c r="F40" s="2" t="s">
        <v>34</v>
      </c>
      <c r="G40" s="2">
        <v>5</v>
      </c>
      <c r="H40" s="2">
        <v>0</v>
      </c>
      <c r="I40" s="1">
        <v>0</v>
      </c>
      <c r="J40" s="3" t="s">
        <v>18</v>
      </c>
      <c r="K40" s="2" t="str">
        <f>J40*2392.86</f>
        <v>0</v>
      </c>
      <c r="L40" s="5"/>
    </row>
    <row r="41" spans="1:12" customHeight="1" ht="105" outlineLevel="5">
      <c r="A41" s="1"/>
      <c r="B41" s="1">
        <v>832196</v>
      </c>
      <c r="C41" s="1" t="s">
        <v>149</v>
      </c>
      <c r="D41" s="1" t="s">
        <v>150</v>
      </c>
      <c r="E41" s="2" t="s">
        <v>151</v>
      </c>
      <c r="F41" s="2" t="s">
        <v>34</v>
      </c>
      <c r="G41" s="2">
        <v>2</v>
      </c>
      <c r="H41" s="2">
        <v>0</v>
      </c>
      <c r="I41" s="1">
        <v>0</v>
      </c>
      <c r="J41" s="3" t="s">
        <v>18</v>
      </c>
      <c r="K41" s="2" t="str">
        <f>J41*2392.86</f>
        <v>0</v>
      </c>
      <c r="L41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5:K5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2026-04-20T21:33:17+03:00</dcterms:created>
  <dcterms:modified xsi:type="dcterms:W3CDTF">2026-04-20T21:33:17+03:00</dcterms:modified>
  <dc:title>Untitled Spreadsheet</dc:title>
  <dc:description/>
  <dc:subject/>
  <cp:keywords/>
  <cp:category/>
</cp:coreProperties>
</file>