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<sst xmlns="http://schemas.openxmlformats.org/spreadsheetml/2006/main" uniqueCount="61">
  <si>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</si>
  <si>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</si>
  <si>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</si>
  <si>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</si>
  <si>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</si>
  <si>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</si>
  <si>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</si>
  <si>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</si>
  <si>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</si>
  <si>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</si>
  <si>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Фланцы стальные</t>
  </si>
  <si>
    <t>Фланцы Ру16 ГОСТ 12820-80</t>
  </si>
  <si>
    <t>FLS-120001</t>
  </si>
  <si>
    <t>фланец Ду 15 Ру 16   (4*М12) межосевое расстояние 65 мм ГОСТ 12820-80 (33259)</t>
  </si>
  <si>
    <t>198.39 руб.</t>
  </si>
  <si>
    <t>шт</t>
  </si>
  <si>
    <t>FLS-120002</t>
  </si>
  <si>
    <t>фланец Ду 20 Ру 16   (4*М12) межосевое расстояние 75 мм ГОСТ 12820-80 (33259)</t>
  </si>
  <si>
    <t>264.69 руб.</t>
  </si>
  <si>
    <t>FLS-120003</t>
  </si>
  <si>
    <t>фланец Ду 25 Ру 16   (4*М12) межосевое расстояние 85 мм ГОСТ 12820-80 (33259)</t>
  </si>
  <si>
    <t>357.68 руб.</t>
  </si>
  <si>
    <t>FLS-120004</t>
  </si>
  <si>
    <t>фланец Ду 32 Ру 16   (4*М16) межосевое расстояние 100 мм ГОСТ 12820-80 (33259)</t>
  </si>
  <si>
    <t>9 841.47 руб.</t>
  </si>
  <si>
    <t>FLS-120005</t>
  </si>
  <si>
    <t>фланец Ду 40 Ру 16   (4*М16) межосевое расстояние 110 мм ГОСТ 12820-80 (33259)</t>
  </si>
  <si>
    <t>618.46 руб.</t>
  </si>
  <si>
    <t>FLS-120006</t>
  </si>
  <si>
    <t>фланец Ду 50 Ру 16   (4*М16) межосевое расстояние 125 мм ГОСТ 12820-80 (33259)</t>
  </si>
  <si>
    <t>767.21 руб.</t>
  </si>
  <si>
    <t>FLS-120007</t>
  </si>
  <si>
    <t>фланец Ду 65 Ру 16   (4*М16) межосевое расстояние 145 мм ГОСТ 12820-80 (33259)</t>
  </si>
  <si>
    <t>1 240.49 руб.</t>
  </si>
  <si>
    <t>FLS-120008</t>
  </si>
  <si>
    <t>фланец Ду 80 Ру 16   (4*М16) межосевое расстояние 160 мм ГОСТ 12820-80 (33259)</t>
  </si>
  <si>
    <t>1 153.96 руб.</t>
  </si>
  <si>
    <t>FLS-120009</t>
  </si>
  <si>
    <t>фланец  Ду 100 Ру 16 (8*М16) межосевое расстояние 180 мм ГОСТ 12820-80 (33259)</t>
  </si>
  <si>
    <t>1 366.46 руб.</t>
  </si>
  <si>
    <t>FLS-120010</t>
  </si>
  <si>
    <t>фланец  Ду 125 Ру 16 (8*М16) межосевое расстояние 180 мм ГОСТ 12820-80 (33259)</t>
  </si>
  <si>
    <t>2 514.47 руб.</t>
  </si>
  <si>
    <t>FLS-120011</t>
  </si>
  <si>
    <t>фланец  Ду 150 Ру 16 (8*М20) межосевое расстояние 240 мм ГОСТ 12820-80 (33259)</t>
  </si>
  <si>
    <t>2 801.43 руб.</t>
  </si>
  <si>
    <t>FLS-120012</t>
  </si>
  <si>
    <t>фланец  Ду 200 Ру 16 (12*М20) межосевое расстояние 295 мм ГОСТ 12820-80 (33259)</t>
  </si>
  <si>
    <t>3 292.73 руб.</t>
  </si>
  <si>
    <t>FLS-120013</t>
  </si>
  <si>
    <t>фланец  Ду 250 Ру 16 (12*М24) межосевое расстояние 355 мм ГОСТ 12820-80 (33259)</t>
  </si>
  <si>
    <t>6 229.48 руб.</t>
  </si>
  <si>
    <t>FLS-120014</t>
  </si>
  <si>
    <t>фланец  Ду 300 Ру 16 (12*М24) межосевое расстояние 410 мм ГОСТ 12820-80 (33259)</t>
  </si>
  <si>
    <t>8 222.39 руб.</t>
  </si>
  <si>
    <t>FLS-120015</t>
  </si>
  <si>
    <t>фланец  Ду 350 Ру 16 (16*М24) межосевое расстояние 470 мм ГОСТ 12820-80 (33259)</t>
  </si>
  <si>
    <t>9 219.61 руб.</t>
  </si>
  <si>
    <t>FLS-120016</t>
  </si>
  <si>
    <t>фланец  Ду 400 Ру 16 (16*М27) межосевое расстояние 525 мм ГОСТ 12820-80 (33259)</t>
  </si>
  <si>
    <t>10 986.76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</si>
</sst>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ca2_86a6_11e9_8101_003048fd731b_f61961e5_518a_11ea_810f_003048fd731b1.jpeg"/><Relationship Id="rId2" Type="http://schemas.openxmlformats.org/officeDocument/2006/relationships/image" Target="../media/1497aca4_86a6_11e9_8101_003048fd731b_f61961e6_518a_11ea_810f_003048fd731b2.jpeg"/><Relationship Id="rId3" Type="http://schemas.openxmlformats.org/officeDocument/2006/relationships/image" Target="../media/1497aca6_86a6_11e9_8101_003048fd731b_f61961e7_518a_11ea_810f_003048fd731b3.jpeg"/><Relationship Id="rId4" Type="http://schemas.openxmlformats.org/officeDocument/2006/relationships/image" Target="../media/1497aca8_86a6_11e9_8101_003048fd731b_975538d4_a586_11ee_a526_047c1617b1434.jpeg"/><Relationship Id="rId5" Type="http://schemas.openxmlformats.org/officeDocument/2006/relationships/image" Target="../media/1497acaa_86a6_11e9_8101_003048fd731b_f61961e8_518a_11ea_810f_003048fd731b5.jpeg"/><Relationship Id="rId6" Type="http://schemas.openxmlformats.org/officeDocument/2006/relationships/image" Target="../media/1497acac_86a6_11e9_8101_003048fd731b_f61961e9_518a_11ea_810f_003048fd731b6.jpeg"/><Relationship Id="rId7" Type="http://schemas.openxmlformats.org/officeDocument/2006/relationships/image" Target="../media/1497acae_86a6_11e9_8101_003048fd731b_f61961ea_518a_11ea_810f_003048fd731b7.jpeg"/><Relationship Id="rId8" Type="http://schemas.openxmlformats.org/officeDocument/2006/relationships/image" Target="../media/1497acb0_86a6_11e9_8101_003048fd731b_f61961eb_518a_11ea_810f_003048fd731b8.jpeg"/><Relationship Id="rId9" Type="http://schemas.openxmlformats.org/officeDocument/2006/relationships/image" Target="../media/1497acb2_86a6_11e9_8101_003048fd731b_f61961dd_518a_11ea_810f_003048fd731b9.jpeg"/><Relationship Id="rId10" Type="http://schemas.openxmlformats.org/officeDocument/2006/relationships/image" Target="../media/1497acb4_86a6_11e9_8101_003048fd731b_f61961de_518a_11ea_810f_003048fd731b10.jpeg"/><Relationship Id="rId11" Type="http://schemas.openxmlformats.org/officeDocument/2006/relationships/image" Target="../media/1497acb6_86a6_11e9_8101_003048fd731b_f61961df_518a_11ea_810f_003048fd731b11.jpeg"/><Relationship Id="rId12" Type="http://schemas.openxmlformats.org/officeDocument/2006/relationships/image" Target="../media/1497acb8_86a6_11e9_8101_003048fd731b_f61961e0_518a_11ea_810f_003048fd731b12.jpeg"/><Relationship Id="rId13" Type="http://schemas.openxmlformats.org/officeDocument/2006/relationships/image" Target="../media/1497acba_86a6_11e9_8101_003048fd731b_f61961e1_518a_11ea_810f_003048fd731b13.jpeg"/><Relationship Id="rId14" Type="http://schemas.openxmlformats.org/officeDocument/2006/relationships/image" Target="../media/1497acbc_86a6_11e9_8101_003048fd731b_f61961e2_518a_11ea_810f_003048fd731b14.jpeg"/><Relationship Id="rId15" Type="http://schemas.openxmlformats.org/officeDocument/2006/relationships/image" Target="../media/1497acbe_86a6_11e9_8101_003048fd731b_f61961e3_518a_11ea_810f_003048fd731b15.jpeg"/><Relationship Id="rId16" Type="http://schemas.openxmlformats.org/officeDocument/2006/relationships/image" Target="../media/1497acc0_86a6_11e9_8101_003048fd731b_f61961e4_518a_11ea_810f_003048fd731b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10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11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821124</v>
      </c>
      <c r="C5" s="1" t="s">
        <v>12</v>
      </c>
      <c r="D5" s="1"/>
      <c r="E5" s="2" t="s">
        <v>13</v>
      </c>
      <c r="F5" s="2" t="s">
        <v>14</v>
      </c>
      <c r="G5" s="2">
        <v>0</v>
      </c>
      <c r="H5" s="2">
        <v>0</v>
      </c>
      <c r="I5" s="1">
        <v>0</v>
      </c>
      <c r="J5" s="3" t="s">
        <v>15</v>
      </c>
      <c r="K5" s="2" t="str">
        <f>J5*198.39</f>
        <v>0</v>
      </c>
      <c r="L5" s="5"/>
    </row>
    <row r="6" spans="1:12" customHeight="1" ht="105" outlineLevel="4">
      <c r="A6" s="1"/>
      <c r="B6" s="1">
        <v>821125</v>
      </c>
      <c r="C6" s="1" t="s">
        <v>16</v>
      </c>
      <c r="D6" s="1"/>
      <c r="E6" s="2" t="s">
        <v>17</v>
      </c>
      <c r="F6" s="2" t="s">
        <v>18</v>
      </c>
      <c r="G6" s="2">
        <v>0</v>
      </c>
      <c r="H6" s="2">
        <v>0</v>
      </c>
      <c r="I6" s="1">
        <v>0</v>
      </c>
      <c r="J6" s="3" t="s">
        <v>15</v>
      </c>
      <c r="K6" s="2" t="str">
        <f>J6*264.69</f>
        <v>0</v>
      </c>
      <c r="L6" s="5"/>
    </row>
    <row r="7" spans="1:12" customHeight="1" ht="105" outlineLevel="4">
      <c r="A7" s="1"/>
      <c r="B7" s="1">
        <v>821126</v>
      </c>
      <c r="C7" s="1" t="s">
        <v>19</v>
      </c>
      <c r="D7" s="1"/>
      <c r="E7" s="2" t="s">
        <v>20</v>
      </c>
      <c r="F7" s="2" t="s">
        <v>21</v>
      </c>
      <c r="G7" s="2">
        <v>2</v>
      </c>
      <c r="H7" s="2">
        <v>0</v>
      </c>
      <c r="I7" s="1">
        <v>0</v>
      </c>
      <c r="J7" s="3" t="s">
        <v>15</v>
      </c>
      <c r="K7" s="2" t="str">
        <f>J7*357.68</f>
        <v>0</v>
      </c>
      <c r="L7" s="5"/>
    </row>
    <row r="8" spans="1:12" customHeight="1" ht="105" outlineLevel="4">
      <c r="A8" s="1"/>
      <c r="B8" s="1">
        <v>821127</v>
      </c>
      <c r="C8" s="1" t="s">
        <v>22</v>
      </c>
      <c r="D8" s="1"/>
      <c r="E8" s="2" t="s">
        <v>23</v>
      </c>
      <c r="F8" s="2" t="s">
        <v>24</v>
      </c>
      <c r="G8" s="2">
        <v>10</v>
      </c>
      <c r="H8" s="2">
        <v>0</v>
      </c>
      <c r="I8" s="1">
        <v>0</v>
      </c>
      <c r="J8" s="3" t="s">
        <v>15</v>
      </c>
      <c r="K8" s="2" t="str">
        <f>J8*9841.47</f>
        <v>0</v>
      </c>
      <c r="L8" s="5"/>
    </row>
    <row r="9" spans="1:12" customHeight="1" ht="105" outlineLevel="4">
      <c r="A9" s="1"/>
      <c r="B9" s="1">
        <v>821128</v>
      </c>
      <c r="C9" s="1" t="s">
        <v>25</v>
      </c>
      <c r="D9" s="1"/>
      <c r="E9" s="2" t="s">
        <v>26</v>
      </c>
      <c r="F9" s="2" t="s">
        <v>27</v>
      </c>
      <c r="G9" s="2">
        <v>0</v>
      </c>
      <c r="H9" s="2">
        <v>0</v>
      </c>
      <c r="I9" s="1">
        <v>0</v>
      </c>
      <c r="J9" s="3" t="s">
        <v>15</v>
      </c>
      <c r="K9" s="2" t="str">
        <f>J9*618.46</f>
        <v>0</v>
      </c>
      <c r="L9" s="5"/>
    </row>
    <row r="10" spans="1:12" customHeight="1" ht="105" outlineLevel="4">
      <c r="A10" s="1"/>
      <c r="B10" s="1">
        <v>821129</v>
      </c>
      <c r="C10" s="1" t="s">
        <v>28</v>
      </c>
      <c r="D10" s="1"/>
      <c r="E10" s="2" t="s">
        <v>29</v>
      </c>
      <c r="F10" s="2" t="s">
        <v>30</v>
      </c>
      <c r="G10" s="2">
        <v>0</v>
      </c>
      <c r="H10" s="2">
        <v>0</v>
      </c>
      <c r="I10" s="1">
        <v>0</v>
      </c>
      <c r="J10" s="3" t="s">
        <v>15</v>
      </c>
      <c r="K10" s="2" t="str">
        <f>J10*767.21</f>
        <v>0</v>
      </c>
      <c r="L10" s="5"/>
    </row>
    <row r="11" spans="1:12" customHeight="1" ht="105" outlineLevel="4">
      <c r="A11" s="1"/>
      <c r="B11" s="1">
        <v>821130</v>
      </c>
      <c r="C11" s="1" t="s">
        <v>31</v>
      </c>
      <c r="D11" s="1"/>
      <c r="E11" s="2" t="s">
        <v>32</v>
      </c>
      <c r="F11" s="2" t="s">
        <v>33</v>
      </c>
      <c r="G11" s="2">
        <v>0</v>
      </c>
      <c r="H11" s="2">
        <v>0</v>
      </c>
      <c r="I11" s="1">
        <v>0</v>
      </c>
      <c r="J11" s="3" t="s">
        <v>15</v>
      </c>
      <c r="K11" s="2" t="str">
        <f>J11*1240.49</f>
        <v>0</v>
      </c>
      <c r="L11" s="5"/>
    </row>
    <row r="12" spans="1:12" customHeight="1" ht="105" outlineLevel="4">
      <c r="A12" s="1"/>
      <c r="B12" s="1">
        <v>821131</v>
      </c>
      <c r="C12" s="1" t="s">
        <v>34</v>
      </c>
      <c r="D12" s="1"/>
      <c r="E12" s="2" t="s">
        <v>35</v>
      </c>
      <c r="F12" s="2" t="s">
        <v>36</v>
      </c>
      <c r="G12" s="2">
        <v>4</v>
      </c>
      <c r="H12" s="2">
        <v>0</v>
      </c>
      <c r="I12" s="1">
        <v>0</v>
      </c>
      <c r="J12" s="3" t="s">
        <v>15</v>
      </c>
      <c r="K12" s="2" t="str">
        <f>J12*1153.96</f>
        <v>0</v>
      </c>
      <c r="L12" s="5"/>
    </row>
    <row r="13" spans="1:12" customHeight="1" ht="105" outlineLevel="4">
      <c r="A13" s="1"/>
      <c r="B13" s="1">
        <v>821132</v>
      </c>
      <c r="C13" s="1" t="s">
        <v>37</v>
      </c>
      <c r="D13" s="1"/>
      <c r="E13" s="2" t="s">
        <v>38</v>
      </c>
      <c r="F13" s="2" t="s">
        <v>39</v>
      </c>
      <c r="G13" s="2">
        <v>0</v>
      </c>
      <c r="H13" s="2">
        <v>0</v>
      </c>
      <c r="I13" s="1">
        <v>0</v>
      </c>
      <c r="J13" s="3" t="s">
        <v>15</v>
      </c>
      <c r="K13" s="2" t="str">
        <f>J13*1366.46</f>
        <v>0</v>
      </c>
      <c r="L13" s="5"/>
    </row>
    <row r="14" spans="1:12" customHeight="1" ht="105" outlineLevel="4">
      <c r="A14" s="1"/>
      <c r="B14" s="1">
        <v>821133</v>
      </c>
      <c r="C14" s="1" t="s">
        <v>40</v>
      </c>
      <c r="D14" s="1"/>
      <c r="E14" s="2" t="s">
        <v>41</v>
      </c>
      <c r="F14" s="2" t="s">
        <v>42</v>
      </c>
      <c r="G14" s="2">
        <v>5</v>
      </c>
      <c r="H14" s="2">
        <v>0</v>
      </c>
      <c r="I14" s="1">
        <v>0</v>
      </c>
      <c r="J14" s="3" t="s">
        <v>15</v>
      </c>
      <c r="K14" s="2" t="str">
        <f>J14*2514.47</f>
        <v>0</v>
      </c>
      <c r="L14" s="5"/>
    </row>
    <row r="15" spans="1:12" customHeight="1" ht="105" outlineLevel="4">
      <c r="A15" s="1"/>
      <c r="B15" s="1">
        <v>821134</v>
      </c>
      <c r="C15" s="1" t="s">
        <v>43</v>
      </c>
      <c r="D15" s="1"/>
      <c r="E15" s="2" t="s">
        <v>44</v>
      </c>
      <c r="F15" s="2" t="s">
        <v>45</v>
      </c>
      <c r="G15" s="2">
        <v>0</v>
      </c>
      <c r="H15" s="2">
        <v>0</v>
      </c>
      <c r="I15" s="1">
        <v>0</v>
      </c>
      <c r="J15" s="3" t="s">
        <v>15</v>
      </c>
      <c r="K15" s="2" t="str">
        <f>J15*2801.43</f>
        <v>0</v>
      </c>
      <c r="L15" s="5"/>
    </row>
    <row r="16" spans="1:12" customHeight="1" ht="105" outlineLevel="4">
      <c r="A16" s="1"/>
      <c r="B16" s="1">
        <v>821135</v>
      </c>
      <c r="C16" s="1" t="s">
        <v>46</v>
      </c>
      <c r="D16" s="1"/>
      <c r="E16" s="2" t="s">
        <v>47</v>
      </c>
      <c r="F16" s="2" t="s">
        <v>48</v>
      </c>
      <c r="G16" s="2">
        <v>0</v>
      </c>
      <c r="H16" s="2">
        <v>0</v>
      </c>
      <c r="I16" s="1">
        <v>0</v>
      </c>
      <c r="J16" s="3" t="s">
        <v>15</v>
      </c>
      <c r="K16" s="2" t="str">
        <f>J16*3292.73</f>
        <v>0</v>
      </c>
      <c r="L16" s="5"/>
    </row>
    <row r="17" spans="1:12" customHeight="1" ht="105" outlineLevel="4">
      <c r="A17" s="1"/>
      <c r="B17" s="1">
        <v>821136</v>
      </c>
      <c r="C17" s="1" t="s">
        <v>49</v>
      </c>
      <c r="D17" s="1"/>
      <c r="E17" s="2" t="s">
        <v>50</v>
      </c>
      <c r="F17" s="2" t="s">
        <v>51</v>
      </c>
      <c r="G17" s="2">
        <v>0</v>
      </c>
      <c r="H17" s="2">
        <v>0</v>
      </c>
      <c r="I17" s="1">
        <v>0</v>
      </c>
      <c r="J17" s="3" t="s">
        <v>15</v>
      </c>
      <c r="K17" s="2" t="str">
        <f>J17*6229.48</f>
        <v>0</v>
      </c>
      <c r="L17" s="5"/>
    </row>
    <row r="18" spans="1:12" customHeight="1" ht="105" outlineLevel="4">
      <c r="A18" s="1"/>
      <c r="B18" s="1">
        <v>821137</v>
      </c>
      <c r="C18" s="1" t="s">
        <v>52</v>
      </c>
      <c r="D18" s="1"/>
      <c r="E18" s="2" t="s">
        <v>53</v>
      </c>
      <c r="F18" s="2" t="s">
        <v>54</v>
      </c>
      <c r="G18" s="2">
        <v>0</v>
      </c>
      <c r="H18" s="2">
        <v>0</v>
      </c>
      <c r="I18" s="1">
        <v>0</v>
      </c>
      <c r="J18" s="3" t="s">
        <v>15</v>
      </c>
      <c r="K18" s="2" t="str">
        <f>J18*8222.39</f>
        <v>0</v>
      </c>
      <c r="L18" s="5"/>
    </row>
    <row r="19" spans="1:12" customHeight="1" ht="105" outlineLevel="4">
      <c r="A19" s="1"/>
      <c r="B19" s="1">
        <v>821138</v>
      </c>
      <c r="C19" s="1" t="s">
        <v>55</v>
      </c>
      <c r="D19" s="1"/>
      <c r="E19" s="2" t="s">
        <v>56</v>
      </c>
      <c r="F19" s="2" t="s">
        <v>57</v>
      </c>
      <c r="G19" s="2">
        <v>0</v>
      </c>
      <c r="H19" s="2">
        <v>0</v>
      </c>
      <c r="I19" s="1">
        <v>0</v>
      </c>
      <c r="J19" s="3" t="s">
        <v>15</v>
      </c>
      <c r="K19" s="2" t="str">
        <f>J19*9219.61</f>
        <v>0</v>
      </c>
      <c r="L19" s="5"/>
    </row>
    <row r="20" spans="1:12" customHeight="1" ht="105" outlineLevel="4">
      <c r="A20" s="1"/>
      <c r="B20" s="1">
        <v>821139</v>
      </c>
      <c r="C20" s="1" t="s">
        <v>58</v>
      </c>
      <c r="D20" s="1"/>
      <c r="E20" s="2" t="s">
        <v>59</v>
      </c>
      <c r="F20" s="2" t="s">
        <v>60</v>
      </c>
      <c r="G20" s="2">
        <v>0</v>
      </c>
      <c r="H20" s="2">
        <v>0</v>
      </c>
      <c r="I20" s="1">
        <v>0</v>
      </c>
      <c r="J20" s="3" t="s">
        <v>15</v>
      </c>
      <c r="K20" s="2" t="str">
        <f>J20*10986.76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2026-04-30T20:37:12+03:00</dcterms:created>
  <dcterms:modified xsi:type="dcterms:W3CDTF">2026-04-30T20:37:12+03:00</dcterms:modified>
  <dc:title>Untitled Spreadsheet</dc:title>
  <dc:description/>
  <dc:subject/>
  <cp:keywords/>
  <cp:category/>
</cp:coreProperties>
</file>