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<sst xmlns="http://schemas.openxmlformats.org/spreadsheetml/2006/main" uniqueCount="132">
  <si>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</si>
  <si>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</si>
  <si>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</si>
  <si>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</si>
  <si>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</si>
  <si>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</si>
  <si>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</si>
  <si>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</si>
  <si>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</si>
  <si>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</si>
  <si>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</si>
  <si>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Дренажные насосы</t>
  </si>
  <si>
    <t>Дренажные насосы ZEGOR</t>
  </si>
  <si>
    <t>VVR-000141</t>
  </si>
  <si>
    <t>VRKQ250</t>
  </si>
  <si>
    <t>НАСОС ПОГРУЖНОЙ ДРЕНАЖНЫЙ ДЛЯ ЧИСТОЙ ВОДЫ 250ВТ  ViEiR  (6шт)</t>
  </si>
  <si>
    <t>4 315.92 руб.</t>
  </si>
  <si>
    <t>шт</t>
  </si>
  <si>
    <t>ZGR-000207</t>
  </si>
  <si>
    <t>ZTP-250CN</t>
  </si>
  <si>
    <t>(В) Погружной дренаж насос для ЧИСТОЙ воды С ДЕРЖАТЕЛЕМ поплавка (250Вт; 6м; 5,5м3/час)  (1/4шт)</t>
  </si>
  <si>
    <t>4 294.72 руб.</t>
  </si>
  <si>
    <t>&gt;25</t>
  </si>
  <si>
    <t>ZGR-001048</t>
  </si>
  <si>
    <t>WQV250F</t>
  </si>
  <si>
    <t>Погружной дренажный насос (мощность 250Вт; напор 7,5м; расход 5м3/час) кабель 5м (1/1шт)</t>
  </si>
  <si>
    <t>8 697.90 руб.</t>
  </si>
  <si>
    <t>ZGR-001049</t>
  </si>
  <si>
    <t>WQV450F</t>
  </si>
  <si>
    <t>Погружной дренажный насос (мощность 450Вт; напор 12,5м; расход 19,5м3/час) кабель 5м (1шт)</t>
  </si>
  <si>
    <t>10 603.41 руб.</t>
  </si>
  <si>
    <t>ZGR-001050</t>
  </si>
  <si>
    <t>WQV750F</t>
  </si>
  <si>
    <t>Погружной дренажный насос (мощность 750Вт; напор 14м; расход 20,5м3/час) кабель 5м (1шт)</t>
  </si>
  <si>
    <t>12 265.93 руб.</t>
  </si>
  <si>
    <t>ZGR-001051</t>
  </si>
  <si>
    <t>WQV1100DF</t>
  </si>
  <si>
    <t>Погружной дренажно-фекальный насос с реж. ножом (мощность 1100Вт; напор 8,5м; расход 18м3/час) кабел</t>
  </si>
  <si>
    <t>13 954.53 руб.</t>
  </si>
  <si>
    <t>ZGR-001052</t>
  </si>
  <si>
    <t>WQV1500DF</t>
  </si>
  <si>
    <t>Погружной дренажно-фекальный насос с реж. ножом (мощность 1500Вт; напор 15м; расход 25м3/час) кабель</t>
  </si>
  <si>
    <t>16 918.46 руб.</t>
  </si>
  <si>
    <t>ZGR-001053</t>
  </si>
  <si>
    <t>AQD1100F</t>
  </si>
  <si>
    <t>Погружной дренажный насос (мощность 1100Вт; напор 13м; расход 21м3/час) кабель 8м (1/1шт)</t>
  </si>
  <si>
    <t>8 842.75 руб.</t>
  </si>
  <si>
    <t>ZGR-001054</t>
  </si>
  <si>
    <t>ZTP-250C</t>
  </si>
  <si>
    <t>(В) Погружной дренажный насос для чистой воды (мощность 250Вт; напор 6м; расход 5,5м3/час)  (1/4шт)</t>
  </si>
  <si>
    <t>4 061.23 руб.</t>
  </si>
  <si>
    <t>ZGR-001055</t>
  </si>
  <si>
    <t>ZTP-400C</t>
  </si>
  <si>
    <t>(В) Погружной дренажный насос для чистой воды (мощность 400Вт; напор 7,5м; расход 7,3м3/час)  (1/4шт</t>
  </si>
  <si>
    <t>4 295.42 руб.</t>
  </si>
  <si>
    <t>ZGR-001056</t>
  </si>
  <si>
    <t>ZTP-550C</t>
  </si>
  <si>
    <t>(В) - Погружной дренажный насос для чистой воды (мощность 550Вт; напор 8,5м; расход 10,5м3/час)  (1/</t>
  </si>
  <si>
    <t>4 774.85 руб.</t>
  </si>
  <si>
    <t>ZGR-001057</t>
  </si>
  <si>
    <t>ZTP-400D</t>
  </si>
  <si>
    <t>Погружной дренажный насос для грязной воды (мощность 400Вт; напор 5м; расход 7,5м3/час)  (1/4шт)</t>
  </si>
  <si>
    <t>3 834.36 руб.</t>
  </si>
  <si>
    <t>ZGR-001058</t>
  </si>
  <si>
    <t>ZTP-550D</t>
  </si>
  <si>
    <t>Погружной дренажный насос для грязной воды (мощность 550Вт; напор 7м; расход 11,5м3/час)  (1/4шт)</t>
  </si>
  <si>
    <t>4 221.84 руб.</t>
  </si>
  <si>
    <t>ZGR-001059</t>
  </si>
  <si>
    <t>ZTP-750D</t>
  </si>
  <si>
    <t>Погружной дренажный насос для грязной воды (мощность 750Вт; напор 8м; расход 12,6м3/час)  (1/4шт)</t>
  </si>
  <si>
    <t>4 519.69 руб.</t>
  </si>
  <si>
    <t>ZGR-001122</t>
  </si>
  <si>
    <t>AQD750F</t>
  </si>
  <si>
    <t>Погружной дренажно-фекальный насос (мощность 750Вт; напор 11,88м; расход 16м3/час) кабель 8м (1/1шт)</t>
  </si>
  <si>
    <t>8 983.76 руб.</t>
  </si>
  <si>
    <t>ZGR-001139</t>
  </si>
  <si>
    <t>AQD1100DF</t>
  </si>
  <si>
    <t>Погружной дренажно-фекальный насос с режущим ножом (мощность 1100Вт; напор 13м; расход 21 м3/час) ка</t>
  </si>
  <si>
    <t>10 710.26 руб.</t>
  </si>
  <si>
    <t>ZGR-001213</t>
  </si>
  <si>
    <t>ZTP-400CN</t>
  </si>
  <si>
    <t>(В) Погружной дренаж насос для ЧИСТОЙ воды С ДЕРЖАТЕЛЕМ поплавка (400Вт; 7,5м; 7,3м3/час)  (1/4шт)</t>
  </si>
  <si>
    <t>4 293.87 руб.</t>
  </si>
  <si>
    <t>ZGR-001214</t>
  </si>
  <si>
    <t>ZTP-550C/CN</t>
  </si>
  <si>
    <t>Погружной дренаж насос для ЧИСТОЙ воды С ДЕРЖАТЕЛЕМ поплавка (550Вт; 8,5м; 10,5м3/час)  (1/4шт)</t>
  </si>
  <si>
    <t>4 172.11 руб.</t>
  </si>
  <si>
    <t>ZGR-001215</t>
  </si>
  <si>
    <t>ZTP-400DN</t>
  </si>
  <si>
    <t>(В) Погружной дренаж насос для ГРЯЗНОЙ воды С ДЕРЖАТЕЛЕМ поплавка (400Вт; 5м; 7,5м3/час)  (1/4шт)</t>
  </si>
  <si>
    <t>4 388.30 руб.</t>
  </si>
  <si>
    <t>&gt;10</t>
  </si>
  <si>
    <t>ZGR-001216</t>
  </si>
  <si>
    <t>ZTP-550DN</t>
  </si>
  <si>
    <t>(В) Погружной дренаж насос для ГРЯЗНОЙ воды С ДЕРЖАТЕЛЕМ поплавка (550Вт; 7м; 11,5м3/час)  (1/4шт)</t>
  </si>
  <si>
    <t>4 831.77 руб.</t>
  </si>
  <si>
    <t>ZGR-001217</t>
  </si>
  <si>
    <t>ZTP-750DN</t>
  </si>
  <si>
    <t>(В) Погружной дренаж насос для ГРЯЗНОЙ воды С ДЕРЖАТЕЛЕМ поплавка (750Вт; 8м; 12,6м3/час)  (1/4шт)</t>
  </si>
  <si>
    <t>5 099.78 руб.</t>
  </si>
  <si>
    <t>ZGR-001218</t>
  </si>
  <si>
    <t>ZTP-900DA</t>
  </si>
  <si>
    <t>Погружной дренаж насос для ГРЯЗНОЙ воды ВНУТР ПОПЛАВОК (мощность 900Вт; напор 8,7м; расход 14м3/час)</t>
  </si>
  <si>
    <t>5 214.27 руб.</t>
  </si>
  <si>
    <t>ZGR-001228</t>
  </si>
  <si>
    <t>WAV1100DF</t>
  </si>
  <si>
    <t>Погружной дренажный насос (мощность 1100Вт; напор 9м; расход 21м3/час) кабель 5м (1/1шт)</t>
  </si>
  <si>
    <t>11 031.74 руб.</t>
  </si>
  <si>
    <t>ZGR-001243</t>
  </si>
  <si>
    <t>QDX1,5-12-0,25F</t>
  </si>
  <si>
    <t>Погружной дренажный насос  с термозащитой 250Вт, напор 12м; макс. расход 1,5 м3/час; кабель 10м</t>
  </si>
  <si>
    <t>6 516.23 руб.</t>
  </si>
  <si>
    <t>ZGR-001244</t>
  </si>
  <si>
    <t>QDX1,5-17-0,37F</t>
  </si>
  <si>
    <t>Погружной дренажный насос с термозащитой 370Вт, напор 17м; макс. расход 1,5 м3/час; кабель 10м</t>
  </si>
  <si>
    <t>7 069.15 руб.</t>
  </si>
  <si>
    <t>ZGR-001245</t>
  </si>
  <si>
    <t>QDX10-12-0,55F</t>
  </si>
  <si>
    <t>Погружной дренажный насос  с термозащитой 550Вт, напор 12м; макс. расход 10 м3/час; кабель 10м</t>
  </si>
  <si>
    <t>8 274.50 руб.</t>
  </si>
  <si>
    <t>ZGR-001246</t>
  </si>
  <si>
    <t>QDX30-6-0,75F</t>
  </si>
  <si>
    <t>Погружной дренажный насос с термозащитой 750Вт, напор 6м; макс. расход 30 м3/час; кабель 10м</t>
  </si>
  <si>
    <t>9 701.88 руб.</t>
  </si>
  <si>
    <t>ZGR-001288</t>
  </si>
  <si>
    <t>QDX40-7-1,1F</t>
  </si>
  <si>
    <t>Погружной дренажный насос с термозащитой 1100Вт, напор 6м; макс. расход 40 м3/час; кабель 10м</t>
  </si>
  <si>
    <t>12 910.54 руб.</t>
  </si>
  <si>
    <t>ZGR-001328</t>
  </si>
  <si>
    <t>WQV1800GF</t>
  </si>
  <si>
    <t>Погружной дренажно-фекальный насос с реж. ножом (1800Вт; напор 17м; расход 300л/мин) кабель 7м</t>
  </si>
  <si>
    <t>19 563.79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</si>
</sst>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72d372d_5f8f_11eb_822d_003048fd731b_59221639_11fe_11ef_a5b8_047c1617b1431.jpeg"/><Relationship Id="rId2" Type="http://schemas.openxmlformats.org/officeDocument/2006/relationships/image" Target="../media/41f65cf9_5ed3_11ee_a4ca_047c1617b143_5922163b_11fe_11ef_a5b8_047c1617b1432.jpeg"/><Relationship Id="rId3" Type="http://schemas.openxmlformats.org/officeDocument/2006/relationships/image" Target="../media/997aeb78_ce20_11eb_82ca_003048fd731b_a15553d8_602e_11ec_a20b_00259070b4873.jpeg"/><Relationship Id="rId4" Type="http://schemas.openxmlformats.org/officeDocument/2006/relationships/image" Target="../media/997aeb7a_ce20_11eb_82ca_003048fd731b_a15553d9_602e_11ec_a20b_00259070b4874.jpeg"/><Relationship Id="rId5" Type="http://schemas.openxmlformats.org/officeDocument/2006/relationships/image" Target="../media/997aeb7c_ce20_11eb_82ca_003048fd731b_a15553da_602e_11ec_a20b_00259070b4875.jpeg"/><Relationship Id="rId6" Type="http://schemas.openxmlformats.org/officeDocument/2006/relationships/image" Target="../media/997aeb7e_ce20_11eb_82ca_003048fd731b_a15553db_602e_11ec_a20b_00259070b4876.jpeg"/><Relationship Id="rId7" Type="http://schemas.openxmlformats.org/officeDocument/2006/relationships/image" Target="../media/997aeb80_ce20_11eb_82ca_003048fd731b_a15553dc_602e_11ec_a20b_00259070b4877.jpeg"/><Relationship Id="rId8" Type="http://schemas.openxmlformats.org/officeDocument/2006/relationships/image" Target="../media/997aeb82_ce20_11eb_82ca_003048fd731b_a15553dd_602e_11ec_a20b_00259070b4878.jpeg"/><Relationship Id="rId9" Type="http://schemas.openxmlformats.org/officeDocument/2006/relationships/image" Target="../media/997aeb84_ce20_11eb_82ca_003048fd731b_a15553de_602e_11ec_a20b_00259070b4879.jpeg"/><Relationship Id="rId10" Type="http://schemas.openxmlformats.org/officeDocument/2006/relationships/image" Target="../media/997aeb86_ce20_11eb_82ca_003048fd731b_a15553df_602e_11ec_a20b_00259070b48710.jpeg"/><Relationship Id="rId11" Type="http://schemas.openxmlformats.org/officeDocument/2006/relationships/image" Target="../media/997aeb88_ce20_11eb_82ca_003048fd731b_a15553e0_602e_11ec_a20b_00259070b48711.jpeg"/><Relationship Id="rId12" Type="http://schemas.openxmlformats.org/officeDocument/2006/relationships/image" Target="../media/997aeb8a_ce20_11eb_82ca_003048fd731b_a15553e1_602e_11ec_a20b_00259070b48712.jpeg"/><Relationship Id="rId13" Type="http://schemas.openxmlformats.org/officeDocument/2006/relationships/image" Target="../media/997aeb8c_ce20_11eb_82ca_003048fd731b_a15553e2_602e_11ec_a20b_00259070b48713.jpeg"/><Relationship Id="rId14" Type="http://schemas.openxmlformats.org/officeDocument/2006/relationships/image" Target="../media/997aeb8e_ce20_11eb_82ca_003048fd731b_a15553e3_602e_11ec_a20b_00259070b48714.jpeg"/><Relationship Id="rId15" Type="http://schemas.openxmlformats.org/officeDocument/2006/relationships/image" Target="../media/29b1cba1_3e5b_11ec_836e_003048fd731b_a15553e4_602e_11ec_a20b_00259070b48715.jpeg"/><Relationship Id="rId16" Type="http://schemas.openxmlformats.org/officeDocument/2006/relationships/image" Target="../media/2a13dee4_55f9_11ec_a208_00259070b487_aaacbe30_602e_11ec_a20b_00259070b48716.jpeg"/><Relationship Id="rId17" Type="http://schemas.openxmlformats.org/officeDocument/2006/relationships/image" Target="../media/7ca27a77_9ced_11ed_a3c6_047c1617b143_5922163c_11fe_11ef_a5b8_047c1617b14317.jpeg"/><Relationship Id="rId18" Type="http://schemas.openxmlformats.org/officeDocument/2006/relationships/image" Target="../media/7ca27a79_9ced_11ed_a3c6_047c1617b143_5922163e_11fe_11ef_a5b8_047c1617b14318.jpeg"/><Relationship Id="rId19" Type="http://schemas.openxmlformats.org/officeDocument/2006/relationships/image" Target="../media/7ca27a7b_9ced_11ed_a3c6_047c1617b143_5922163d_11fe_11ef_a5b8_047c1617b14319.jpeg"/><Relationship Id="rId20" Type="http://schemas.openxmlformats.org/officeDocument/2006/relationships/image" Target="../media/7ca27a7d_9ced_11ed_a3c6_047c1617b143_5922163f_11fe_11ef_a5b8_047c1617b14320.jpeg"/><Relationship Id="rId21" Type="http://schemas.openxmlformats.org/officeDocument/2006/relationships/image" Target="../media/7ca27a7f_9ced_11ed_a3c6_047c1617b143_59221640_11fe_11ef_a5b8_047c1617b14321.jpeg"/><Relationship Id="rId22" Type="http://schemas.openxmlformats.org/officeDocument/2006/relationships/image" Target="../media/7ca27a81_9ced_11ed_a3c6_047c1617b143_59221641_11fe_11ef_a5b8_047c1617b14322.jpeg"/><Relationship Id="rId23" Type="http://schemas.openxmlformats.org/officeDocument/2006/relationships/image" Target="../media/0d5e411c_d31e_11ed_a411_047c1617b143_5922163a_11fe_11ef_a5b8_047c1617b14323.jpeg"/><Relationship Id="rId24" Type="http://schemas.openxmlformats.org/officeDocument/2006/relationships/image" Target="../media/e7a442dc_c2d4_11ee_a54c_047c1617b143_59221649_11fe_11ef_a5b8_047c1617b14324.jpeg"/><Relationship Id="rId25" Type="http://schemas.openxmlformats.org/officeDocument/2006/relationships/image" Target="../media/e7a442de_c2d4_11ee_a54c_047c1617b143_5922164b_11fe_11ef_a5b8_047c1617b14325.jpeg"/><Relationship Id="rId26" Type="http://schemas.openxmlformats.org/officeDocument/2006/relationships/image" Target="../media/e7a442e0_c2d4_11ee_a54c_047c1617b143_5922164d_11fe_11ef_a5b8_047c1617b14326.jpeg"/><Relationship Id="rId27" Type="http://schemas.openxmlformats.org/officeDocument/2006/relationships/image" Target="../media/e7a442e2_c2d4_11ee_a54c_047c1617b143_5922164f_11fe_11ef_a5b8_047c1617b14327.jpeg"/><Relationship Id="rId28" Type="http://schemas.openxmlformats.org/officeDocument/2006/relationships/image" Target="../media/8718c7ce_43e5_11f1_a8b5_047c1617b143_bf5c2f15_7149_11f1_a8f1_047c1617b1432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33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SUM(J2:J33)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882097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J5*4315.92</f>
        <v>0</v>
      </c>
      <c r="L5" s="5"/>
    </row>
    <row r="6" spans="1:12" customHeight="1" ht="105" outlineLevel="4">
      <c r="A6" s="1"/>
      <c r="B6" s="1">
        <v>879987</v>
      </c>
      <c r="C6" s="1" t="s">
        <v>18</v>
      </c>
      <c r="D6" s="1" t="s">
        <v>19</v>
      </c>
      <c r="E6" s="2" t="s">
        <v>20</v>
      </c>
      <c r="F6" s="2" t="s">
        <v>21</v>
      </c>
      <c r="G6" s="2" t="s">
        <v>22</v>
      </c>
      <c r="H6" s="2">
        <v>0</v>
      </c>
      <c r="I6" s="1">
        <v>0</v>
      </c>
      <c r="J6" s="3" t="s">
        <v>17</v>
      </c>
      <c r="K6" s="2" t="str">
        <f>J6*4294.72</f>
        <v>0</v>
      </c>
      <c r="L6" s="5"/>
    </row>
    <row r="7" spans="1:12" customHeight="1" ht="105" outlineLevel="4">
      <c r="A7" s="1"/>
      <c r="B7" s="1">
        <v>833378</v>
      </c>
      <c r="C7" s="1" t="s">
        <v>23</v>
      </c>
      <c r="D7" s="1" t="s">
        <v>24</v>
      </c>
      <c r="E7" s="2" t="s">
        <v>25</v>
      </c>
      <c r="F7" s="2" t="s">
        <v>26</v>
      </c>
      <c r="G7" s="2">
        <v>4</v>
      </c>
      <c r="H7" s="2">
        <v>0</v>
      </c>
      <c r="I7" s="1">
        <v>0</v>
      </c>
      <c r="J7" s="3" t="s">
        <v>17</v>
      </c>
      <c r="K7" s="2" t="str">
        <f>J7*8697.90</f>
        <v>0</v>
      </c>
      <c r="L7" s="5"/>
    </row>
    <row r="8" spans="1:12" customHeight="1" ht="105" outlineLevel="4">
      <c r="A8" s="1"/>
      <c r="B8" s="1">
        <v>833379</v>
      </c>
      <c r="C8" s="1" t="s">
        <v>27</v>
      </c>
      <c r="D8" s="1" t="s">
        <v>28</v>
      </c>
      <c r="E8" s="2" t="s">
        <v>29</v>
      </c>
      <c r="F8" s="2" t="s">
        <v>30</v>
      </c>
      <c r="G8" s="2">
        <v>4</v>
      </c>
      <c r="H8" s="2">
        <v>0</v>
      </c>
      <c r="I8" s="1">
        <v>0</v>
      </c>
      <c r="J8" s="3" t="s">
        <v>17</v>
      </c>
      <c r="K8" s="2" t="str">
        <f>J8*10603.41</f>
        <v>0</v>
      </c>
      <c r="L8" s="5"/>
    </row>
    <row r="9" spans="1:12" customHeight="1" ht="105" outlineLevel="4">
      <c r="A9" s="1"/>
      <c r="B9" s="1">
        <v>833380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4</v>
      </c>
      <c r="H9" s="2">
        <v>0</v>
      </c>
      <c r="I9" s="1">
        <v>0</v>
      </c>
      <c r="J9" s="3" t="s">
        <v>17</v>
      </c>
      <c r="K9" s="2" t="str">
        <f>J9*12265.93</f>
        <v>0</v>
      </c>
      <c r="L9" s="5"/>
    </row>
    <row r="10" spans="1:12" customHeight="1" ht="105" outlineLevel="4">
      <c r="A10" s="1"/>
      <c r="B10" s="1">
        <v>833381</v>
      </c>
      <c r="C10" s="1" t="s">
        <v>35</v>
      </c>
      <c r="D10" s="1" t="s">
        <v>36</v>
      </c>
      <c r="E10" s="2" t="s">
        <v>37</v>
      </c>
      <c r="F10" s="2" t="s">
        <v>38</v>
      </c>
      <c r="G10" s="2">
        <v>3</v>
      </c>
      <c r="H10" s="2">
        <v>0</v>
      </c>
      <c r="I10" s="1">
        <v>0</v>
      </c>
      <c r="J10" s="3" t="s">
        <v>17</v>
      </c>
      <c r="K10" s="2" t="str">
        <f>J10*13954.53</f>
        <v>0</v>
      </c>
      <c r="L10" s="5"/>
    </row>
    <row r="11" spans="1:12" customHeight="1" ht="105" outlineLevel="4">
      <c r="A11" s="1"/>
      <c r="B11" s="1">
        <v>833382</v>
      </c>
      <c r="C11" s="1" t="s">
        <v>39</v>
      </c>
      <c r="D11" s="1" t="s">
        <v>40</v>
      </c>
      <c r="E11" s="2" t="s">
        <v>41</v>
      </c>
      <c r="F11" s="2" t="s">
        <v>42</v>
      </c>
      <c r="G11" s="2">
        <v>1</v>
      </c>
      <c r="H11" s="2">
        <v>0</v>
      </c>
      <c r="I11" s="1">
        <v>0</v>
      </c>
      <c r="J11" s="3" t="s">
        <v>17</v>
      </c>
      <c r="K11" s="2" t="str">
        <f>J11*16918.46</f>
        <v>0</v>
      </c>
      <c r="L11" s="5"/>
    </row>
    <row r="12" spans="1:12" customHeight="1" ht="105" outlineLevel="4">
      <c r="A12" s="1"/>
      <c r="B12" s="1">
        <v>833383</v>
      </c>
      <c r="C12" s="1" t="s">
        <v>43</v>
      </c>
      <c r="D12" s="1" t="s">
        <v>44</v>
      </c>
      <c r="E12" s="2" t="s">
        <v>45</v>
      </c>
      <c r="F12" s="2" t="s">
        <v>46</v>
      </c>
      <c r="G12" s="2">
        <v>2</v>
      </c>
      <c r="H12" s="2">
        <v>0</v>
      </c>
      <c r="I12" s="1">
        <v>0</v>
      </c>
      <c r="J12" s="3" t="s">
        <v>17</v>
      </c>
      <c r="K12" s="2" t="str">
        <f>J12*8842.75</f>
        <v>0</v>
      </c>
      <c r="L12" s="5"/>
    </row>
    <row r="13" spans="1:12" customHeight="1" ht="105" outlineLevel="4">
      <c r="A13" s="1"/>
      <c r="B13" s="1">
        <v>833384</v>
      </c>
      <c r="C13" s="1" t="s">
        <v>47</v>
      </c>
      <c r="D13" s="1" t="s">
        <v>48</v>
      </c>
      <c r="E13" s="2" t="s">
        <v>49</v>
      </c>
      <c r="F13" s="2" t="s">
        <v>50</v>
      </c>
      <c r="G13" s="2">
        <v>0</v>
      </c>
      <c r="H13" s="2">
        <v>0</v>
      </c>
      <c r="I13" s="1">
        <v>0</v>
      </c>
      <c r="J13" s="3" t="s">
        <v>17</v>
      </c>
      <c r="K13" s="2" t="str">
        <f>J13*4061.23</f>
        <v>0</v>
      </c>
      <c r="L13" s="5"/>
    </row>
    <row r="14" spans="1:12" customHeight="1" ht="105" outlineLevel="4">
      <c r="A14" s="1"/>
      <c r="B14" s="1">
        <v>833385</v>
      </c>
      <c r="C14" s="1" t="s">
        <v>51</v>
      </c>
      <c r="D14" s="1" t="s">
        <v>52</v>
      </c>
      <c r="E14" s="2" t="s">
        <v>53</v>
      </c>
      <c r="F14" s="2" t="s">
        <v>54</v>
      </c>
      <c r="G14" s="2">
        <v>0</v>
      </c>
      <c r="H14" s="2">
        <v>0</v>
      </c>
      <c r="I14" s="1">
        <v>0</v>
      </c>
      <c r="J14" s="3" t="s">
        <v>17</v>
      </c>
      <c r="K14" s="2" t="str">
        <f>J14*4295.42</f>
        <v>0</v>
      </c>
      <c r="L14" s="5"/>
    </row>
    <row r="15" spans="1:12" customHeight="1" ht="105" outlineLevel="4">
      <c r="A15" s="1"/>
      <c r="B15" s="1">
        <v>833386</v>
      </c>
      <c r="C15" s="1" t="s">
        <v>55</v>
      </c>
      <c r="D15" s="1" t="s">
        <v>56</v>
      </c>
      <c r="E15" s="2" t="s">
        <v>57</v>
      </c>
      <c r="F15" s="2" t="s">
        <v>58</v>
      </c>
      <c r="G15" s="2">
        <v>0</v>
      </c>
      <c r="H15" s="2">
        <v>0</v>
      </c>
      <c r="I15" s="1">
        <v>0</v>
      </c>
      <c r="J15" s="3" t="s">
        <v>17</v>
      </c>
      <c r="K15" s="2" t="str">
        <f>J15*4774.85</f>
        <v>0</v>
      </c>
      <c r="L15" s="5"/>
    </row>
    <row r="16" spans="1:12" customHeight="1" ht="105" outlineLevel="4">
      <c r="A16" s="1"/>
      <c r="B16" s="1">
        <v>833387</v>
      </c>
      <c r="C16" s="1" t="s">
        <v>59</v>
      </c>
      <c r="D16" s="1" t="s">
        <v>60</v>
      </c>
      <c r="E16" s="2" t="s">
        <v>61</v>
      </c>
      <c r="F16" s="2" t="s">
        <v>62</v>
      </c>
      <c r="G16" s="2">
        <v>4</v>
      </c>
      <c r="H16" s="2">
        <v>0</v>
      </c>
      <c r="I16" s="1">
        <v>0</v>
      </c>
      <c r="J16" s="3" t="s">
        <v>17</v>
      </c>
      <c r="K16" s="2" t="str">
        <f>J16*3834.36</f>
        <v>0</v>
      </c>
      <c r="L16" s="5"/>
    </row>
    <row r="17" spans="1:12" customHeight="1" ht="105" outlineLevel="4">
      <c r="A17" s="1"/>
      <c r="B17" s="1">
        <v>833388</v>
      </c>
      <c r="C17" s="1" t="s">
        <v>63</v>
      </c>
      <c r="D17" s="1" t="s">
        <v>64</v>
      </c>
      <c r="E17" s="2" t="s">
        <v>65</v>
      </c>
      <c r="F17" s="2" t="s">
        <v>66</v>
      </c>
      <c r="G17" s="2" t="s">
        <v>22</v>
      </c>
      <c r="H17" s="2">
        <v>0</v>
      </c>
      <c r="I17" s="1">
        <v>0</v>
      </c>
      <c r="J17" s="3" t="s">
        <v>17</v>
      </c>
      <c r="K17" s="2" t="str">
        <f>J17*4221.84</f>
        <v>0</v>
      </c>
      <c r="L17" s="5"/>
    </row>
    <row r="18" spans="1:12" customHeight="1" ht="105" outlineLevel="4">
      <c r="A18" s="1"/>
      <c r="B18" s="1">
        <v>833389</v>
      </c>
      <c r="C18" s="1" t="s">
        <v>67</v>
      </c>
      <c r="D18" s="1" t="s">
        <v>68</v>
      </c>
      <c r="E18" s="2" t="s">
        <v>69</v>
      </c>
      <c r="F18" s="2" t="s">
        <v>70</v>
      </c>
      <c r="G18" s="2">
        <v>5</v>
      </c>
      <c r="H18" s="2">
        <v>0</v>
      </c>
      <c r="I18" s="1">
        <v>0</v>
      </c>
      <c r="J18" s="3" t="s">
        <v>17</v>
      </c>
      <c r="K18" s="2" t="str">
        <f>J18*4519.69</f>
        <v>0</v>
      </c>
      <c r="L18" s="5"/>
    </row>
    <row r="19" spans="1:12" customHeight="1" ht="105" outlineLevel="4">
      <c r="A19" s="1"/>
      <c r="B19" s="1">
        <v>837269</v>
      </c>
      <c r="C19" s="1" t="s">
        <v>71</v>
      </c>
      <c r="D19" s="1" t="s">
        <v>72</v>
      </c>
      <c r="E19" s="2" t="s">
        <v>73</v>
      </c>
      <c r="F19" s="2" t="s">
        <v>74</v>
      </c>
      <c r="G19" s="2">
        <v>0</v>
      </c>
      <c r="H19" s="2">
        <v>0</v>
      </c>
      <c r="I19" s="1">
        <v>0</v>
      </c>
      <c r="J19" s="3" t="s">
        <v>17</v>
      </c>
      <c r="K19" s="2" t="str">
        <f>J19*8983.76</f>
        <v>0</v>
      </c>
      <c r="L19" s="5"/>
    </row>
    <row r="20" spans="1:12" customHeight="1" ht="105" outlineLevel="4">
      <c r="A20" s="1"/>
      <c r="B20" s="1">
        <v>839076</v>
      </c>
      <c r="C20" s="1" t="s">
        <v>75</v>
      </c>
      <c r="D20" s="1" t="s">
        <v>76</v>
      </c>
      <c r="E20" s="2" t="s">
        <v>77</v>
      </c>
      <c r="F20" s="2" t="s">
        <v>78</v>
      </c>
      <c r="G20" s="2">
        <v>2</v>
      </c>
      <c r="H20" s="2">
        <v>0</v>
      </c>
      <c r="I20" s="1">
        <v>0</v>
      </c>
      <c r="J20" s="3" t="s">
        <v>17</v>
      </c>
      <c r="K20" s="2" t="str">
        <f>J20*10710.26</f>
        <v>0</v>
      </c>
      <c r="L20" s="5"/>
    </row>
    <row r="21" spans="1:12" customHeight="1" ht="105" outlineLevel="4">
      <c r="A21" s="1"/>
      <c r="B21" s="1">
        <v>874005</v>
      </c>
      <c r="C21" s="1" t="s">
        <v>79</v>
      </c>
      <c r="D21" s="1" t="s">
        <v>80</v>
      </c>
      <c r="E21" s="2" t="s">
        <v>81</v>
      </c>
      <c r="F21" s="2" t="s">
        <v>82</v>
      </c>
      <c r="G21" s="2">
        <v>0</v>
      </c>
      <c r="H21" s="2">
        <v>0</v>
      </c>
      <c r="I21" s="1">
        <v>0</v>
      </c>
      <c r="J21" s="3" t="s">
        <v>17</v>
      </c>
      <c r="K21" s="2" t="str">
        <f>J21*4293.87</f>
        <v>0</v>
      </c>
      <c r="L21" s="5"/>
    </row>
    <row r="22" spans="1:12" customHeight="1" ht="105" outlineLevel="4">
      <c r="A22" s="1"/>
      <c r="B22" s="1">
        <v>874006</v>
      </c>
      <c r="C22" s="1" t="s">
        <v>83</v>
      </c>
      <c r="D22" s="1" t="s">
        <v>84</v>
      </c>
      <c r="E22" s="2" t="s">
        <v>85</v>
      </c>
      <c r="F22" s="2" t="s">
        <v>86</v>
      </c>
      <c r="G22" s="2">
        <v>3</v>
      </c>
      <c r="H22" s="2">
        <v>0</v>
      </c>
      <c r="I22" s="1">
        <v>0</v>
      </c>
      <c r="J22" s="3" t="s">
        <v>17</v>
      </c>
      <c r="K22" s="2" t="str">
        <f>J22*4172.11</f>
        <v>0</v>
      </c>
      <c r="L22" s="5"/>
    </row>
    <row r="23" spans="1:12" customHeight="1" ht="105" outlineLevel="4">
      <c r="A23" s="1"/>
      <c r="B23" s="1">
        <v>874007</v>
      </c>
      <c r="C23" s="1" t="s">
        <v>87</v>
      </c>
      <c r="D23" s="1" t="s">
        <v>88</v>
      </c>
      <c r="E23" s="2" t="s">
        <v>89</v>
      </c>
      <c r="F23" s="2" t="s">
        <v>90</v>
      </c>
      <c r="G23" s="2" t="s">
        <v>91</v>
      </c>
      <c r="H23" s="2">
        <v>0</v>
      </c>
      <c r="I23" s="1">
        <v>0</v>
      </c>
      <c r="J23" s="3" t="s">
        <v>17</v>
      </c>
      <c r="K23" s="2" t="str">
        <f>J23*4388.30</f>
        <v>0</v>
      </c>
      <c r="L23" s="5"/>
    </row>
    <row r="24" spans="1:12" customHeight="1" ht="105" outlineLevel="4">
      <c r="A24" s="1"/>
      <c r="B24" s="1">
        <v>874008</v>
      </c>
      <c r="C24" s="1" t="s">
        <v>92</v>
      </c>
      <c r="D24" s="1" t="s">
        <v>93</v>
      </c>
      <c r="E24" s="2" t="s">
        <v>94</v>
      </c>
      <c r="F24" s="2" t="s">
        <v>95</v>
      </c>
      <c r="G24" s="2">
        <v>0</v>
      </c>
      <c r="H24" s="2">
        <v>0</v>
      </c>
      <c r="I24" s="1">
        <v>0</v>
      </c>
      <c r="J24" s="3" t="s">
        <v>17</v>
      </c>
      <c r="K24" s="2" t="str">
        <f>J24*4831.77</f>
        <v>0</v>
      </c>
      <c r="L24" s="5"/>
    </row>
    <row r="25" spans="1:12" customHeight="1" ht="105" outlineLevel="4">
      <c r="A25" s="1"/>
      <c r="B25" s="1">
        <v>874009</v>
      </c>
      <c r="C25" s="1" t="s">
        <v>96</v>
      </c>
      <c r="D25" s="1" t="s">
        <v>97</v>
      </c>
      <c r="E25" s="2" t="s">
        <v>98</v>
      </c>
      <c r="F25" s="2" t="s">
        <v>99</v>
      </c>
      <c r="G25" s="2" t="s">
        <v>22</v>
      </c>
      <c r="H25" s="2">
        <v>0</v>
      </c>
      <c r="I25" s="1">
        <v>0</v>
      </c>
      <c r="J25" s="3" t="s">
        <v>17</v>
      </c>
      <c r="K25" s="2" t="str">
        <f>J25*5099.78</f>
        <v>0</v>
      </c>
      <c r="L25" s="5"/>
    </row>
    <row r="26" spans="1:12" customHeight="1" ht="105" outlineLevel="4">
      <c r="A26" s="1"/>
      <c r="B26" s="1">
        <v>874010</v>
      </c>
      <c r="C26" s="1" t="s">
        <v>100</v>
      </c>
      <c r="D26" s="1" t="s">
        <v>101</v>
      </c>
      <c r="E26" s="2" t="s">
        <v>102</v>
      </c>
      <c r="F26" s="2" t="s">
        <v>103</v>
      </c>
      <c r="G26" s="2">
        <v>9</v>
      </c>
      <c r="H26" s="2">
        <v>0</v>
      </c>
      <c r="I26" s="1">
        <v>0</v>
      </c>
      <c r="J26" s="3" t="s">
        <v>17</v>
      </c>
      <c r="K26" s="2" t="str">
        <f>J26*5214.27</f>
        <v>0</v>
      </c>
      <c r="L26" s="5"/>
    </row>
    <row r="27" spans="1:12" customHeight="1" ht="105" outlineLevel="4">
      <c r="A27" s="1"/>
      <c r="B27" s="1">
        <v>877763</v>
      </c>
      <c r="C27" s="1" t="s">
        <v>104</v>
      </c>
      <c r="D27" s="1" t="s">
        <v>105</v>
      </c>
      <c r="E27" s="2" t="s">
        <v>106</v>
      </c>
      <c r="F27" s="2" t="s">
        <v>107</v>
      </c>
      <c r="G27" s="2">
        <v>2</v>
      </c>
      <c r="H27" s="2">
        <v>0</v>
      </c>
      <c r="I27" s="1">
        <v>0</v>
      </c>
      <c r="J27" s="3" t="s">
        <v>17</v>
      </c>
      <c r="K27" s="2" t="str">
        <f>J27*11031.74</f>
        <v>0</v>
      </c>
      <c r="L27" s="5"/>
    </row>
    <row r="28" spans="1:12" customHeight="1" ht="105" outlineLevel="4">
      <c r="A28" s="1"/>
      <c r="B28" s="1">
        <v>882305</v>
      </c>
      <c r="C28" s="1" t="s">
        <v>108</v>
      </c>
      <c r="D28" s="1" t="s">
        <v>109</v>
      </c>
      <c r="E28" s="2" t="s">
        <v>110</v>
      </c>
      <c r="F28" s="2" t="s">
        <v>111</v>
      </c>
      <c r="G28" s="2">
        <v>1</v>
      </c>
      <c r="H28" s="2">
        <v>0</v>
      </c>
      <c r="I28" s="1">
        <v>0</v>
      </c>
      <c r="J28" s="3" t="s">
        <v>17</v>
      </c>
      <c r="K28" s="2" t="str">
        <f>J28*6516.23</f>
        <v>0</v>
      </c>
      <c r="L28" s="5"/>
    </row>
    <row r="29" spans="1:12" customHeight="1" ht="105" outlineLevel="4">
      <c r="A29" s="1"/>
      <c r="B29" s="1">
        <v>882306</v>
      </c>
      <c r="C29" s="1" t="s">
        <v>112</v>
      </c>
      <c r="D29" s="1" t="s">
        <v>113</v>
      </c>
      <c r="E29" s="2" t="s">
        <v>114</v>
      </c>
      <c r="F29" s="2" t="s">
        <v>115</v>
      </c>
      <c r="G29" s="2">
        <v>1</v>
      </c>
      <c r="H29" s="2">
        <v>0</v>
      </c>
      <c r="I29" s="1">
        <v>0</v>
      </c>
      <c r="J29" s="3" t="s">
        <v>17</v>
      </c>
      <c r="K29" s="2" t="str">
        <f>J29*7069.15</f>
        <v>0</v>
      </c>
      <c r="L29" s="5"/>
    </row>
    <row r="30" spans="1:12" customHeight="1" ht="105" outlineLevel="4">
      <c r="A30" s="1"/>
      <c r="B30" s="1">
        <v>882307</v>
      </c>
      <c r="C30" s="1" t="s">
        <v>116</v>
      </c>
      <c r="D30" s="1" t="s">
        <v>117</v>
      </c>
      <c r="E30" s="2" t="s">
        <v>118</v>
      </c>
      <c r="F30" s="2" t="s">
        <v>119</v>
      </c>
      <c r="G30" s="2">
        <v>2</v>
      </c>
      <c r="H30" s="2">
        <v>0</v>
      </c>
      <c r="I30" s="1">
        <v>0</v>
      </c>
      <c r="J30" s="3" t="s">
        <v>17</v>
      </c>
      <c r="K30" s="2" t="str">
        <f>J30*8274.50</f>
        <v>0</v>
      </c>
      <c r="L30" s="5"/>
    </row>
    <row r="31" spans="1:12" customHeight="1" ht="105" outlineLevel="4">
      <c r="A31" s="1"/>
      <c r="B31" s="1">
        <v>882308</v>
      </c>
      <c r="C31" s="1" t="s">
        <v>120</v>
      </c>
      <c r="D31" s="1" t="s">
        <v>121</v>
      </c>
      <c r="E31" s="2" t="s">
        <v>122</v>
      </c>
      <c r="F31" s="2" t="s">
        <v>123</v>
      </c>
      <c r="G31" s="2">
        <v>1</v>
      </c>
      <c r="H31" s="2">
        <v>0</v>
      </c>
      <c r="I31" s="1">
        <v>0</v>
      </c>
      <c r="J31" s="3" t="s">
        <v>17</v>
      </c>
      <c r="K31" s="2" t="str">
        <f>J31*9701.88</f>
        <v>0</v>
      </c>
      <c r="L31" s="5"/>
    </row>
    <row r="32" spans="1:12" outlineLevel="4">
      <c r="A32" s="1"/>
      <c r="B32" s="1">
        <v>956580</v>
      </c>
      <c r="C32" s="1" t="s">
        <v>124</v>
      </c>
      <c r="D32" s="1" t="s">
        <v>125</v>
      </c>
      <c r="E32" s="2" t="s">
        <v>126</v>
      </c>
      <c r="F32" s="2" t="s">
        <v>127</v>
      </c>
      <c r="G32" s="2">
        <v>0</v>
      </c>
      <c r="H32" s="2">
        <v>0</v>
      </c>
      <c r="I32" s="1">
        <v>0</v>
      </c>
      <c r="J32" s="3" t="s">
        <v>17</v>
      </c>
      <c r="K32" s="2" t="str">
        <f>J32*12910.54</f>
        <v>0</v>
      </c>
      <c r="L32" s="5"/>
    </row>
    <row r="33" spans="1:12" customHeight="1" ht="105" outlineLevel="4">
      <c r="A33" s="1"/>
      <c r="B33" s="1">
        <v>956620</v>
      </c>
      <c r="C33" s="1" t="s">
        <v>128</v>
      </c>
      <c r="D33" s="1" t="s">
        <v>129</v>
      </c>
      <c r="E33" s="2" t="s">
        <v>130</v>
      </c>
      <c r="F33" s="2" t="s">
        <v>131</v>
      </c>
      <c r="G33" s="2">
        <v>1</v>
      </c>
      <c r="H33" s="2">
        <v>0</v>
      </c>
      <c r="I33" s="1">
        <v>0</v>
      </c>
      <c r="J33" s="3" t="s">
        <v>17</v>
      </c>
      <c r="K33" s="2" t="str">
        <f>J33*19563.79</f>
        <v>0</v>
      </c>
      <c r="L33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2026-08-03T06:30:18+03:00</dcterms:created>
  <dcterms:modified xsi:type="dcterms:W3CDTF">2026-08-03T06:30:18+03:00</dcterms:modified>
  <dc:title>Untitled Spreadsheet</dc:title>
  <dc:description/>
  <dc:subject/>
  <cp:keywords/>
  <cp:category/>
</cp:coreProperties>
</file>