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'Worksheet'!$A$1:$L$1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<sst xmlns="http://schemas.openxmlformats.org/spreadsheetml/2006/main" uniqueCount="64">
  <si>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Изображение*</t>
  </si>
  <si>
    <t>ID</t>
  </si>
  <si>
    <t>Код</t>
  </si>
  <si>
    <t>Артикул*</t>
  </si>
  <si>
    <t>Название товара*</t>
  </si>
  <si>
    <t>Цена, руб.*</t>
  </si>
  <si>
    <t>Основной</t>
  </si>
  <si>
    <t>Удаленный</t>
  </si>
  <si>
    <t>В пути</t>
  </si>
  <si>
    <t>Ваш заказ</t>
  </si>
  <si>
    <t>Системы электрического обогрева</t>
  </si>
  <si>
    <t>Комплектующие</t>
  </si>
  <si>
    <t>SLO-253001</t>
  </si>
  <si>
    <t>Еврошнур 1,6 м (Шнур арм.вилкой ПВС ВП 3х1,5)</t>
  </si>
  <si>
    <t>289.80 руб.</t>
  </si>
  <si>
    <t>&gt;50</t>
  </si>
  <si>
    <t>шт</t>
  </si>
  <si>
    <t>SLO-253002</t>
  </si>
  <si>
    <t>Еврошнур 1,6 м (Шнур арм.вилкой ПВС ВП 3х0,75)</t>
  </si>
  <si>
    <t>227.70 руб.</t>
  </si>
  <si>
    <t>&gt;25</t>
  </si>
  <si>
    <t>SLO-253003</t>
  </si>
  <si>
    <t>Еврошнур 1,6 м (Шнур арм.вилкой ПВС ВП 2х0,75)</t>
  </si>
  <si>
    <t>165.60 руб.</t>
  </si>
  <si>
    <t>SLO-253004</t>
  </si>
  <si>
    <t>Капа термоусаживаемая (муфта термоусадочная) 11/4</t>
  </si>
  <si>
    <t>113.85 руб.</t>
  </si>
  <si>
    <t>SLO-253010</t>
  </si>
  <si>
    <t>Герметичный ввод 3/4 для ввода широкого сморегулирующегося кабеля, латунь</t>
  </si>
  <si>
    <t>600.30 руб.</t>
  </si>
  <si>
    <t>SLO-253011</t>
  </si>
  <si>
    <t>Тройник косой 1' с отводом 45° на 1/2" для подкл греющего кабеля + 3 сальника для всех типов кабелей</t>
  </si>
  <si>
    <t>2 484.00 руб.</t>
  </si>
  <si>
    <t>SLO-253012</t>
  </si>
  <si>
    <t>Комплект для подключения саморег. кабеля (пластик. гильзы + трубки)</t>
  </si>
  <si>
    <t>144.90 руб.</t>
  </si>
  <si>
    <t>SLO-253013</t>
  </si>
  <si>
    <t>Трубка термоусаживаемая ТТК 16/5, 1000мм</t>
  </si>
  <si>
    <t>310.50 руб.</t>
  </si>
  <si>
    <t>SLO-253014</t>
  </si>
  <si>
    <t>Трубка термоусаживаемая ТТК 12/3, 1000мм</t>
  </si>
  <si>
    <t>207.00 руб.</t>
  </si>
  <si>
    <t>UNI-101774</t>
  </si>
  <si>
    <t>Муфта термоусадочная (комплект)</t>
  </si>
  <si>
    <t>391.30 руб.</t>
  </si>
  <si>
    <t>VER-000305</t>
  </si>
  <si>
    <t>VRGL13TK</t>
  </si>
  <si>
    <t>Тройник косой 1/2" с отводом на 1/2" для подключ. греющего кабеля или гильзы  (4/16шт)</t>
  </si>
  <si>
    <t>765.67 руб.</t>
  </si>
  <si>
    <t>VER-000306</t>
  </si>
  <si>
    <t>VRGL14TK</t>
  </si>
  <si>
    <t>Тройник косой 3/4" с отводом на 1/2 " для подключ. греющего кабеля или гильзы  (4/16шт)</t>
  </si>
  <si>
    <t>891.22 руб.</t>
  </si>
  <si>
    <t>VER-000307</t>
  </si>
  <si>
    <t>VRGL15TK</t>
  </si>
  <si>
    <t>Тройник косой 1" с отводом на 1/2" для подключ. греющего кабеля или гильзы  (4/16шт)</t>
  </si>
  <si>
    <t>1 198.11 руб.</t>
  </si>
  <si>
    <t>VER-001796</t>
  </si>
  <si>
    <t>GL11-2</t>
  </si>
  <si>
    <t>Тройник с сальником для монтажа  греющего кабеля 3/4" (80/8шт)</t>
  </si>
  <si>
    <t>998.17 руб.</t>
  </si>
  <si>
    <t>УТ000002113</t>
  </si>
  <si>
    <t>Герметичный ввод 1/2 нержавейка</t>
  </si>
  <si>
    <t>280.00 руб.</t>
  </si>
</sst>
</file>

<file path=xl/styles.xml><?xml version="1.0" encoding="utf-8"?>
<styleSheet xmlns="http://schemas.openxmlformats.org/spreadsheetml/2006/main" xml:space="preserve">
  <numFmts count="1">
    <numFmt numFmtId="164" formatCode="# ### ### ### ### ### ### ### ##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D17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D9D9D9"/>
        <bgColor rgb="D9D9D9"/>
      </patternFill>
    </fill>
    <fill>
      <patternFill patternType="solid">
        <fgColor rgb="76933C"/>
        <bgColor rgb="76933C"/>
      </patternFill>
    </fill>
    <fill>
      <patternFill patternType="solid">
        <fgColor rgb="DA9694"/>
        <bgColor rgb="DA9694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164" fillId="0" borderId="1" applyFont="1" applyNumberFormat="1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general" vertical="center" textRotation="0" wrapText="true" shrinkToFit="false" indent="1"/>
    </xf>
    <xf xfId="0" fontId="1" numFmtId="0" fillId="4" borderId="1" applyFont="1" applyNumberFormat="0" applyFill="1" applyBorder="1" applyAlignment="1">
      <alignment horizontal="general" vertical="center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f3800c_7e99_11eb_8259_003048fd731b_7017f0ed_a59b_11ee_a526_047c1617b1431.jpeg"/><Relationship Id="rId2" Type="http://schemas.openxmlformats.org/officeDocument/2006/relationships/image" Target="../media/01f3800e_7e99_11eb_8259_003048fd731b_7017f0ee_a59b_11ee_a526_047c1617b1432.jpeg"/><Relationship Id="rId3" Type="http://schemas.openxmlformats.org/officeDocument/2006/relationships/image" Target="../media/01f38010_7e99_11eb_8259_003048fd731b_7017f0ef_a59b_11ee_a526_047c1617b1433.jpeg"/><Relationship Id="rId4" Type="http://schemas.openxmlformats.org/officeDocument/2006/relationships/image" Target="../media/01f38012_7e99_11eb_8259_003048fd731b_7017f0f0_a59b_11ee_a526_047c1617b1434.jpeg"/><Relationship Id="rId5" Type="http://schemas.openxmlformats.org/officeDocument/2006/relationships/image" Target="../media/01f3801e_7e99_11eb_8259_003048fd731b_0a6f3aa8_310d_11f1_a89b_047c1617b1435.jpeg"/><Relationship Id="rId6" Type="http://schemas.openxmlformats.org/officeDocument/2006/relationships/image" Target="../media/01f38020_7e99_11eb_8259_003048fd731b_7017f0f1_a59b_11ee_a526_047c1617b1436.png"/><Relationship Id="rId7" Type="http://schemas.openxmlformats.org/officeDocument/2006/relationships/image" Target="../media/01f38022_7e99_11eb_8259_003048fd731b_7017f0f2_a59b_11ee_a526_047c1617b1437.jpeg"/><Relationship Id="rId8" Type="http://schemas.openxmlformats.org/officeDocument/2006/relationships/image" Target="../media/b2c546b4_34f2_11ec_835e_003048fd731b_7017f0f3_a59b_11ee_a526_047c1617b1438.jpeg"/><Relationship Id="rId9" Type="http://schemas.openxmlformats.org/officeDocument/2006/relationships/image" Target="../media/b2c546b6_34f2_11ec_835e_003048fd731b_7017f0f4_a59b_11ee_a526_047c1617b1439.jpeg"/><Relationship Id="rId10" Type="http://schemas.openxmlformats.org/officeDocument/2006/relationships/image" Target="../media/13e8ca4e_5853_11ed_a364_047c1617b143_a73d6c0b_3fbb_11ef_a5f3_047c1617b14310.png"/><Relationship Id="rId11" Type="http://schemas.openxmlformats.org/officeDocument/2006/relationships/image" Target="../media/13e8ca50_5853_11ed_a364_047c1617b143_a73d6c0f_3fbb_11ef_a5f3_047c1617b14311.png"/><Relationship Id="rId12" Type="http://schemas.openxmlformats.org/officeDocument/2006/relationships/image" Target="../media/13e8ca52_5853_11ed_a364_047c1617b143_a73d6c13_3fbb_11ef_a5f3_047c1617b14312.png"/><Relationship Id="rId13" Type="http://schemas.openxmlformats.org/officeDocument/2006/relationships/image" Target="../media/1ca6938e_04fa_11f1_a85e_047c1617b143_2ed1409c_0c97_11f1_a86a_047c1617b14313.jpeg"/><Relationship Id="rId14" Type="http://schemas.openxmlformats.org/officeDocument/2006/relationships/image" Target="../media/ba722094_e10a_11ee_a577_047c1617b143_0a6f3aaa_310d_11f1_a89b_047c1617b14314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3</xdr:row>
      <xdr:rowOff>95250</xdr:rowOff>
    </xdr:from>
    <xdr:ext cx="1143000" cy="1143000"/>
    <xdr:pic>
      <xdr:nvPicPr>
        <xdr:cNvPr id="1" name="Image_4" descr="Image_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4</xdr:row>
      <xdr:rowOff>95250</xdr:rowOff>
    </xdr:from>
    <xdr:ext cx="1143000" cy="1143000"/>
    <xdr:pic>
      <xdr:nvPicPr>
        <xdr:cNvPr id="2" name="Image_5" descr="Image_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5</xdr:row>
      <xdr:rowOff>95250</xdr:rowOff>
    </xdr:from>
    <xdr:ext cx="1143000" cy="1143000"/>
    <xdr:pic>
      <xdr:nvPicPr>
        <xdr:cNvPr id="3" name="Image_6" descr="Image_6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6</xdr:row>
      <xdr:rowOff>95250</xdr:rowOff>
    </xdr:from>
    <xdr:ext cx="1143000" cy="1143000"/>
    <xdr:pic>
      <xdr:nvPicPr>
        <xdr:cNvPr id="4" name="Image_7" descr="Image_7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7</xdr:row>
      <xdr:rowOff>95250</xdr:rowOff>
    </xdr:from>
    <xdr:ext cx="1143000" cy="1143000"/>
    <xdr:pic>
      <xdr:nvPicPr>
        <xdr:cNvPr id="5" name="Image_8" descr="Image_8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8</xdr:row>
      <xdr:rowOff>95250</xdr:rowOff>
    </xdr:from>
    <xdr:ext cx="1143000" cy="1143000"/>
    <xdr:pic>
      <xdr:nvPicPr>
        <xdr:cNvPr id="6" name="Image_9" descr="Image_9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9</xdr:row>
      <xdr:rowOff>95250</xdr:rowOff>
    </xdr:from>
    <xdr:ext cx="1143000" cy="1143000"/>
    <xdr:pic>
      <xdr:nvPicPr>
        <xdr:cNvPr id="7" name="Image_10" descr="Image_10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10</xdr:row>
      <xdr:rowOff>95250</xdr:rowOff>
    </xdr:from>
    <xdr:ext cx="1143000" cy="1143000"/>
    <xdr:pic>
      <xdr:nvPicPr>
        <xdr:cNvPr id="8" name="Image_11" descr="Image_11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11</xdr:row>
      <xdr:rowOff>95250</xdr:rowOff>
    </xdr:from>
    <xdr:ext cx="1143000" cy="1143000"/>
    <xdr:pic>
      <xdr:nvPicPr>
        <xdr:cNvPr id="9" name="Image_12" descr="Image_12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13</xdr:row>
      <xdr:rowOff>95250</xdr:rowOff>
    </xdr:from>
    <xdr:ext cx="1143000" cy="1143000"/>
    <xdr:pic>
      <xdr:nvPicPr>
        <xdr:cNvPr id="10" name="Image_14" descr="Image_14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14</xdr:row>
      <xdr:rowOff>95250</xdr:rowOff>
    </xdr:from>
    <xdr:ext cx="1143000" cy="1143000"/>
    <xdr:pic>
      <xdr:nvPicPr>
        <xdr:cNvPr id="11" name="Image_15" descr="Image_15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15</xdr:row>
      <xdr:rowOff>95250</xdr:rowOff>
    </xdr:from>
    <xdr:ext cx="1143000" cy="1143000"/>
    <xdr:pic>
      <xdr:nvPicPr>
        <xdr:cNvPr id="12" name="Image_16" descr="Image_16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16</xdr:row>
      <xdr:rowOff>95250</xdr:rowOff>
    </xdr:from>
    <xdr:ext cx="1143000" cy="1143000"/>
    <xdr:pic>
      <xdr:nvPicPr>
        <xdr:cNvPr id="13" name="Image_17" descr="Image_17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17</xdr:row>
      <xdr:rowOff>95250</xdr:rowOff>
    </xdr:from>
    <xdr:ext cx="1143000" cy="1143000"/>
    <xdr:pic>
      <xdr:nvPicPr>
        <xdr:cNvPr id="14" name="Image_18" descr="Image_18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0" summaryRight="1"/>
  </sheetPr>
  <dimension ref="A1:L18"/>
  <sheetViews>
    <sheetView tabSelected="1" workbookViewId="0" showGridLines="true" showRowColHeaders="1">
      <pane ySplit="1" topLeftCell="A2" activePane="bottomLeft" state="frozen"/>
      <selection pane="bottomLeft" activeCell="A2" sqref="A2"/>
    </sheetView>
  </sheetViews>
  <sheetFormatPr defaultRowHeight="14.4" outlineLevelRow="3" outlineLevelCol="0"/>
  <cols>
    <col min="1" max="1" width="24" customWidth="true" style="0"/>
    <col min="2" max="2" width="10" customWidth="true" style="0"/>
    <col min="3" max="3" width="14" customWidth="true" style="0"/>
    <col min="4" max="4" width="20" customWidth="true" style="0"/>
    <col min="5" max="5" width="60" customWidth="true" style="0"/>
    <col min="6" max="6" width="15" customWidth="true" style="0"/>
    <col min="7" max="7" width="15" customWidth="true" style="0"/>
    <col min="8" max="8" width="15" customWidth="true" style="0"/>
    <col min="9" max="9" width="15" customWidth="true" style="0"/>
    <col min="10" max="10" width="11" customWidth="true" style="0"/>
    <col min="11" max="11" width="10" customWidth="true" style="0"/>
    <col min="12" max="12" width="13" customWidth="true" style="0"/>
  </cols>
  <sheetData>
    <row r="1" spans="1:12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>
        <f>SUM(J2:J18)</f>
        <v>0</v>
      </c>
      <c r="K1" s="4" t="s">
        <v>9</v>
      </c>
      <c r="L1" s="5"/>
    </row>
    <row r="2" spans="1:12">
      <c r="A2" s="6" t="s">
        <v>10</v>
      </c>
      <c r="B2" s="6"/>
      <c r="C2" s="6"/>
      <c r="D2" s="6"/>
      <c r="E2" s="6"/>
      <c r="F2" s="6"/>
      <c r="G2" s="6"/>
      <c r="H2" s="6"/>
      <c r="I2" s="6"/>
      <c r="J2" s="6"/>
      <c r="K2" s="6"/>
      <c r="L2" s="5"/>
    </row>
    <row r="3" spans="1:12" outlineLevel="1">
      <c r="A3" s="7" t="s">
        <v>11</v>
      </c>
      <c r="B3" s="7"/>
      <c r="C3" s="7"/>
      <c r="D3" s="7"/>
      <c r="E3" s="7"/>
      <c r="F3" s="7"/>
      <c r="G3" s="7"/>
      <c r="H3" s="7"/>
      <c r="I3" s="7"/>
      <c r="J3" s="7"/>
      <c r="K3" s="7"/>
      <c r="L3" s="5"/>
    </row>
    <row r="4" spans="1:12" customHeight="1" ht="105" outlineLevel="3">
      <c r="A4" s="1"/>
      <c r="B4" s="1">
        <v>835363</v>
      </c>
      <c r="C4" s="1" t="s">
        <v>12</v>
      </c>
      <c r="D4" s="1"/>
      <c r="E4" s="2" t="s">
        <v>13</v>
      </c>
      <c r="F4" s="2" t="s">
        <v>14</v>
      </c>
      <c r="G4" s="2" t="s">
        <v>15</v>
      </c>
      <c r="H4" s="2">
        <v>0</v>
      </c>
      <c r="I4" s="1">
        <v>0</v>
      </c>
      <c r="J4" s="3" t="s">
        <v>16</v>
      </c>
      <c r="K4" s="2" t="str">
        <f>J4*289.80</f>
        <v>0</v>
      </c>
      <c r="L4" s="5"/>
    </row>
    <row r="5" spans="1:12" customHeight="1" ht="105" outlineLevel="3">
      <c r="A5" s="1"/>
      <c r="B5" s="1">
        <v>835364</v>
      </c>
      <c r="C5" s="1" t="s">
        <v>17</v>
      </c>
      <c r="D5" s="1"/>
      <c r="E5" s="2" t="s">
        <v>18</v>
      </c>
      <c r="F5" s="2" t="s">
        <v>19</v>
      </c>
      <c r="G5" s="2" t="s">
        <v>20</v>
      </c>
      <c r="H5" s="2">
        <v>0</v>
      </c>
      <c r="I5" s="1">
        <v>0</v>
      </c>
      <c r="J5" s="3" t="s">
        <v>16</v>
      </c>
      <c r="K5" s="2" t="str">
        <f>J5*227.70</f>
        <v>0</v>
      </c>
      <c r="L5" s="5"/>
    </row>
    <row r="6" spans="1:12" customHeight="1" ht="105" outlineLevel="3">
      <c r="A6" s="1"/>
      <c r="B6" s="1">
        <v>835365</v>
      </c>
      <c r="C6" s="1" t="s">
        <v>21</v>
      </c>
      <c r="D6" s="1"/>
      <c r="E6" s="2" t="s">
        <v>22</v>
      </c>
      <c r="F6" s="2" t="s">
        <v>23</v>
      </c>
      <c r="G6" s="2" t="s">
        <v>20</v>
      </c>
      <c r="H6" s="2">
        <v>0</v>
      </c>
      <c r="I6" s="1">
        <v>0</v>
      </c>
      <c r="J6" s="3" t="s">
        <v>16</v>
      </c>
      <c r="K6" s="2" t="str">
        <f>J6*165.60</f>
        <v>0</v>
      </c>
      <c r="L6" s="5"/>
    </row>
    <row r="7" spans="1:12" customHeight="1" ht="105" outlineLevel="3">
      <c r="A7" s="1"/>
      <c r="B7" s="1">
        <v>835366</v>
      </c>
      <c r="C7" s="1" t="s">
        <v>24</v>
      </c>
      <c r="D7" s="1"/>
      <c r="E7" s="2" t="s">
        <v>25</v>
      </c>
      <c r="F7" s="2" t="s">
        <v>26</v>
      </c>
      <c r="G7" s="2">
        <v>0</v>
      </c>
      <c r="H7" s="2">
        <v>0</v>
      </c>
      <c r="I7" s="1">
        <v>0</v>
      </c>
      <c r="J7" s="3" t="s">
        <v>16</v>
      </c>
      <c r="K7" s="2" t="str">
        <f>J7*113.85</f>
        <v>0</v>
      </c>
      <c r="L7" s="5"/>
    </row>
    <row r="8" spans="1:12" customHeight="1" ht="105" outlineLevel="3">
      <c r="A8" s="1"/>
      <c r="B8" s="1">
        <v>835370</v>
      </c>
      <c r="C8" s="1" t="s">
        <v>27</v>
      </c>
      <c r="D8" s="1"/>
      <c r="E8" s="2" t="s">
        <v>28</v>
      </c>
      <c r="F8" s="2" t="s">
        <v>29</v>
      </c>
      <c r="G8" s="2">
        <v>10</v>
      </c>
      <c r="H8" s="2">
        <v>0</v>
      </c>
      <c r="I8" s="1">
        <v>0</v>
      </c>
      <c r="J8" s="3" t="s">
        <v>16</v>
      </c>
      <c r="K8" s="2" t="str">
        <f>J8*600.30</f>
        <v>0</v>
      </c>
      <c r="L8" s="5"/>
    </row>
    <row r="9" spans="1:12" customHeight="1" ht="105" outlineLevel="3">
      <c r="A9" s="1"/>
      <c r="B9" s="1">
        <v>835371</v>
      </c>
      <c r="C9" s="1" t="s">
        <v>30</v>
      </c>
      <c r="D9" s="1"/>
      <c r="E9" s="2" t="s">
        <v>31</v>
      </c>
      <c r="F9" s="2" t="s">
        <v>32</v>
      </c>
      <c r="G9" s="2">
        <v>0</v>
      </c>
      <c r="H9" s="2">
        <v>0</v>
      </c>
      <c r="I9" s="1">
        <v>0</v>
      </c>
      <c r="J9" s="3" t="s">
        <v>16</v>
      </c>
      <c r="K9" s="2" t="str">
        <f>J9*2484.00</f>
        <v>0</v>
      </c>
      <c r="L9" s="5"/>
    </row>
    <row r="10" spans="1:12" customHeight="1" ht="105" outlineLevel="3">
      <c r="A10" s="1"/>
      <c r="B10" s="1">
        <v>835372</v>
      </c>
      <c r="C10" s="1" t="s">
        <v>33</v>
      </c>
      <c r="D10" s="1"/>
      <c r="E10" s="2" t="s">
        <v>34</v>
      </c>
      <c r="F10" s="2" t="s">
        <v>35</v>
      </c>
      <c r="G10" s="2" t="s">
        <v>20</v>
      </c>
      <c r="H10" s="2">
        <v>0</v>
      </c>
      <c r="I10" s="1">
        <v>0</v>
      </c>
      <c r="J10" s="3" t="s">
        <v>16</v>
      </c>
      <c r="K10" s="2" t="str">
        <f>J10*144.90</f>
        <v>0</v>
      </c>
      <c r="L10" s="5"/>
    </row>
    <row r="11" spans="1:12" customHeight="1" ht="105" outlineLevel="3">
      <c r="A11" s="1"/>
      <c r="B11" s="1">
        <v>837200</v>
      </c>
      <c r="C11" s="1" t="s">
        <v>36</v>
      </c>
      <c r="D11" s="1"/>
      <c r="E11" s="2" t="s">
        <v>37</v>
      </c>
      <c r="F11" s="2" t="s">
        <v>38</v>
      </c>
      <c r="G11" s="2">
        <v>5</v>
      </c>
      <c r="H11" s="2">
        <v>0</v>
      </c>
      <c r="I11" s="1">
        <v>0</v>
      </c>
      <c r="J11" s="3" t="s">
        <v>16</v>
      </c>
      <c r="K11" s="2" t="str">
        <f>J11*310.50</f>
        <v>0</v>
      </c>
      <c r="L11" s="5"/>
    </row>
    <row r="12" spans="1:12" customHeight="1" ht="105" outlineLevel="3">
      <c r="A12" s="1"/>
      <c r="B12" s="1">
        <v>837201</v>
      </c>
      <c r="C12" s="1" t="s">
        <v>39</v>
      </c>
      <c r="D12" s="1"/>
      <c r="E12" s="2" t="s">
        <v>40</v>
      </c>
      <c r="F12" s="2" t="s">
        <v>41</v>
      </c>
      <c r="G12" s="2">
        <v>2</v>
      </c>
      <c r="H12" s="2">
        <v>0</v>
      </c>
      <c r="I12" s="1">
        <v>0</v>
      </c>
      <c r="J12" s="3" t="s">
        <v>16</v>
      </c>
      <c r="K12" s="2" t="str">
        <f>J12*207.00</f>
        <v>0</v>
      </c>
      <c r="L12" s="5"/>
    </row>
    <row r="13" spans="1:12" outlineLevel="3">
      <c r="A13" s="1"/>
      <c r="B13" s="1">
        <v>959580</v>
      </c>
      <c r="C13" s="1" t="s">
        <v>42</v>
      </c>
      <c r="D13" s="1">
        <v>84564</v>
      </c>
      <c r="E13" s="2" t="s">
        <v>43</v>
      </c>
      <c r="F13" s="2" t="s">
        <v>44</v>
      </c>
      <c r="G13" s="2">
        <v>-1</v>
      </c>
      <c r="H13" s="2">
        <v>0</v>
      </c>
      <c r="I13" s="1">
        <v>0</v>
      </c>
      <c r="J13" s="3" t="s">
        <v>16</v>
      </c>
      <c r="K13" s="2" t="str">
        <f>J13*391.30</f>
        <v>0</v>
      </c>
      <c r="L13" s="5"/>
    </row>
    <row r="14" spans="1:12" customHeight="1" ht="105" outlineLevel="3">
      <c r="A14" s="1"/>
      <c r="B14" s="1">
        <v>871399</v>
      </c>
      <c r="C14" s="1" t="s">
        <v>45</v>
      </c>
      <c r="D14" s="1" t="s">
        <v>46</v>
      </c>
      <c r="E14" s="2" t="s">
        <v>47</v>
      </c>
      <c r="F14" s="2" t="s">
        <v>48</v>
      </c>
      <c r="G14" s="2" t="s">
        <v>15</v>
      </c>
      <c r="H14" s="2">
        <v>0</v>
      </c>
      <c r="I14" s="1">
        <v>0</v>
      </c>
      <c r="J14" s="3" t="s">
        <v>16</v>
      </c>
      <c r="K14" s="2" t="str">
        <f>J14*765.67</f>
        <v>0</v>
      </c>
      <c r="L14" s="5"/>
    </row>
    <row r="15" spans="1:12" customHeight="1" ht="105" outlineLevel="3">
      <c r="A15" s="1"/>
      <c r="B15" s="1">
        <v>871400</v>
      </c>
      <c r="C15" s="1" t="s">
        <v>49</v>
      </c>
      <c r="D15" s="1" t="s">
        <v>50</v>
      </c>
      <c r="E15" s="2" t="s">
        <v>51</v>
      </c>
      <c r="F15" s="2" t="s">
        <v>52</v>
      </c>
      <c r="G15" s="2">
        <v>4</v>
      </c>
      <c r="H15" s="2">
        <v>0</v>
      </c>
      <c r="I15" s="1">
        <v>0</v>
      </c>
      <c r="J15" s="3" t="s">
        <v>16</v>
      </c>
      <c r="K15" s="2" t="str">
        <f>J15*891.22</f>
        <v>0</v>
      </c>
      <c r="L15" s="5"/>
    </row>
    <row r="16" spans="1:12" customHeight="1" ht="105" outlineLevel="3">
      <c r="A16" s="1"/>
      <c r="B16" s="1">
        <v>871401</v>
      </c>
      <c r="C16" s="1" t="s">
        <v>53</v>
      </c>
      <c r="D16" s="1" t="s">
        <v>54</v>
      </c>
      <c r="E16" s="2" t="s">
        <v>55</v>
      </c>
      <c r="F16" s="2" t="s">
        <v>56</v>
      </c>
      <c r="G16" s="2" t="s">
        <v>20</v>
      </c>
      <c r="H16" s="2">
        <v>0</v>
      </c>
      <c r="I16" s="1">
        <v>0</v>
      </c>
      <c r="J16" s="3" t="s">
        <v>16</v>
      </c>
      <c r="K16" s="2" t="str">
        <f>J16*1198.11</f>
        <v>0</v>
      </c>
      <c r="L16" s="5"/>
    </row>
    <row r="17" spans="1:12" customHeight="1" ht="105" outlineLevel="3">
      <c r="A17" s="1"/>
      <c r="B17" s="1">
        <v>955848</v>
      </c>
      <c r="C17" s="1" t="s">
        <v>57</v>
      </c>
      <c r="D17" s="1" t="s">
        <v>58</v>
      </c>
      <c r="E17" s="2" t="s">
        <v>59</v>
      </c>
      <c r="F17" s="2" t="s">
        <v>60</v>
      </c>
      <c r="G17" s="2">
        <v>0</v>
      </c>
      <c r="H17" s="2">
        <v>0</v>
      </c>
      <c r="I17" s="1">
        <v>0</v>
      </c>
      <c r="J17" s="3" t="s">
        <v>16</v>
      </c>
      <c r="K17" s="2" t="str">
        <f>J17*998.17</f>
        <v>0</v>
      </c>
      <c r="L17" s="5"/>
    </row>
    <row r="18" spans="1:12" customHeight="1" ht="105" outlineLevel="3">
      <c r="A18" s="1"/>
      <c r="B18" s="1">
        <v>882537</v>
      </c>
      <c r="C18" s="1" t="s">
        <v>61</v>
      </c>
      <c r="D18" s="1"/>
      <c r="E18" s="2" t="s">
        <v>62</v>
      </c>
      <c r="F18" s="2" t="s">
        <v>63</v>
      </c>
      <c r="G18" s="2" t="s">
        <v>20</v>
      </c>
      <c r="H18" s="2">
        <v>0</v>
      </c>
      <c r="I18" s="1">
        <v>0</v>
      </c>
      <c r="J18" s="3" t="s">
        <v>16</v>
      </c>
      <c r="K18" s="2" t="str">
        <f>J18*280.00</f>
        <v>0</v>
      </c>
      <c r="L18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L1"/>
  <mergeCells>
    <mergeCell ref="A2:K2"/>
    <mergeCell ref="A3:K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2026-09-11T14:07:17+03:00</dcterms:created>
  <dcterms:modified xsi:type="dcterms:W3CDTF">2026-09-11T14:07:17+03:00</dcterms:modified>
  <dc:title>Untitled Spreadsheet</dc:title>
  <dc:description/>
  <dc:subject/>
  <cp:keywords/>
  <cp:category/>
</cp:coreProperties>
</file>