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>
    <definedName name="_xlnm._FilterDatabase" localSheetId="0" hidden="1">'Worksheet'!$A$1:$L$1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<sst xmlns="http://schemas.openxmlformats.org/spreadsheetml/2006/main" uniqueCount="70">
  <si>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Изображение*</t>
  </si>
  <si>
    <t>ID</t>
  </si>
  <si>
    <t>Код</t>
  </si>
  <si>
    <t>Артикул*</t>
  </si>
  <si>
    <t>Название товара*</t>
  </si>
  <si>
    <t>Цена, руб.*</t>
  </si>
  <si>
    <t>Основной</t>
  </si>
  <si>
    <t>Удаленный</t>
  </si>
  <si>
    <t>В пути</t>
  </si>
  <si>
    <t>Ваш заказ</t>
  </si>
  <si>
    <t>Системы электрического обогрева</t>
  </si>
  <si>
    <t>Терморегуляторы</t>
  </si>
  <si>
    <t>Терморегуляторы в розетку</t>
  </si>
  <si>
    <t>SLO-254046</t>
  </si>
  <si>
    <t>Терморегулятор в розетку программир  для управл обогревателями по темп воздуха. 16А / 0...30 °С</t>
  </si>
  <si>
    <t>5 103.00 руб.</t>
  </si>
  <si>
    <t>шт</t>
  </si>
  <si>
    <t>SLO-254047</t>
  </si>
  <si>
    <t>Терморегулятор в розетку высокоточный для инкубатора. Звук сигнал. 2,3А 34,0...39,0 °С</t>
  </si>
  <si>
    <t>3 378.60 руб.</t>
  </si>
  <si>
    <t>SLO-254048</t>
  </si>
  <si>
    <t xml:space="preserve">Терморегулятор в розетку для инфракрасных панелей и электрич. конвекторов. 16А / датчик 2м / 0...30 </t>
  </si>
  <si>
    <t>2 993.40 руб.</t>
  </si>
  <si>
    <t>SLO-254049</t>
  </si>
  <si>
    <t>Терморегулятор в розетку для инфракрасных панелей и электрич. конвекторов. 16А / датчик 10см / 0...3</t>
  </si>
  <si>
    <t>2 845.80 руб.</t>
  </si>
  <si>
    <t>SLO-254050</t>
  </si>
  <si>
    <t>Терморегулятор в розетку для инфракрасных панелей и электрич. конвекторов. 16А / датчик встроен / 0.</t>
  </si>
  <si>
    <t>3 447.00 руб.</t>
  </si>
  <si>
    <t>SLO-254051</t>
  </si>
  <si>
    <t>Wi-Fi терморегулятор в розетку программир. для инфракрас панелей и конвекторов,16А / 5...35 °С</t>
  </si>
  <si>
    <t>5 364.00 руб.</t>
  </si>
  <si>
    <t>Терморегуляторы для систем обогрева, охлаждения, антиобледенения, кондиционирования</t>
  </si>
  <si>
    <t>SLO-254033</t>
  </si>
  <si>
    <t>Wi-Fi терморегулятор программируемый для управления теплым полом 32А / 5...45 °С</t>
  </si>
  <si>
    <t>7 392.60 руб.</t>
  </si>
  <si>
    <t>SLO-254034</t>
  </si>
  <si>
    <t>Терморегулятор универсальный для регул темпер поверхности по вынос датчику. 32А / −55...+125 °С</t>
  </si>
  <si>
    <t>4 116.60 руб.</t>
  </si>
  <si>
    <t>SLO-254035</t>
  </si>
  <si>
    <t>Терморегулятор для управления системой снеготаяния, 32А / -20...-1 °С; 0...10 °С</t>
  </si>
  <si>
    <t>4 942.80 руб.</t>
  </si>
  <si>
    <t>SLO-254036</t>
  </si>
  <si>
    <t>Терморегулятор c датчиком осадков 16А / –30...+75 °С</t>
  </si>
  <si>
    <t>19 027.80 руб.</t>
  </si>
  <si>
    <t>SLO-254037</t>
  </si>
  <si>
    <t>Терморегулятор на DIN рейку. Диапазон регулировки -55...+125°С</t>
  </si>
  <si>
    <t>2 790.00 руб.</t>
  </si>
  <si>
    <t>SLO-254038</t>
  </si>
  <si>
    <t>3 330.00 руб.</t>
  </si>
  <si>
    <t>SLO-254039</t>
  </si>
  <si>
    <t>3 510.00 руб.</t>
  </si>
  <si>
    <t>SLO-254040</t>
  </si>
  <si>
    <t>Реле напряжения для защиты от скачков напряжения в сети 220 В на ток до 63 Ампер</t>
  </si>
  <si>
    <t>4 059.00 руб.</t>
  </si>
  <si>
    <t>SLO-254041</t>
  </si>
  <si>
    <t>Терморегулятор высокотемпературных процес, работы систем отоп и охлажд. от –35 до +999 °С</t>
  </si>
  <si>
    <t>5 227.20 руб.</t>
  </si>
  <si>
    <t>SLO-254042</t>
  </si>
  <si>
    <t>Терморегулятор для котла, ТЭНовых и электрод котлов, 2 цифр датчика (обр-ка и подача). 2х16А / 5-85°</t>
  </si>
  <si>
    <t>5 022.00 руб.</t>
  </si>
  <si>
    <t>SLO-254043</t>
  </si>
  <si>
    <t>Терморегулятор для  систем охлаждения и вентиляции,16A/-55...+125 °С</t>
  </si>
  <si>
    <t>3 855.60 руб.</t>
  </si>
  <si>
    <t>SLO-254044</t>
  </si>
  <si>
    <t>Терморегулятор для снеготаяния ступеней крыльца, 16А / -20...-1 °С; 0...10 °С</t>
  </si>
  <si>
    <t>4 694.40 руб.</t>
  </si>
  <si>
    <t>SLO-254045</t>
  </si>
  <si>
    <t>Метеостанция c датчиками осадков, воздуха и выносного, 3х16А / -55…+10°С</t>
  </si>
  <si>
    <t>16 200.00 руб.</t>
  </si>
</sst>
</file>

<file path=xl/styles.xml><?xml version="1.0" encoding="utf-8"?>
<styleSheet xmlns="http://schemas.openxmlformats.org/spreadsheetml/2006/main" xml:space="preserve">
  <numFmts count="1">
    <numFmt numFmtId="164" formatCode="# ### ### ### ### ### ### ### ##0"/>
  </numFmts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D17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D9D9D9"/>
        <bgColor rgb="D9D9D9"/>
      </patternFill>
    </fill>
    <fill>
      <patternFill patternType="solid">
        <fgColor rgb="76933C"/>
        <bgColor rgb="76933C"/>
      </patternFill>
    </fill>
    <fill>
      <patternFill patternType="solid">
        <fgColor rgb="DA9694"/>
        <bgColor rgb="DA9694"/>
      </patternFill>
    </fill>
    <fill>
      <patternFill patternType="solid">
        <fgColor rgb="FDE9D9"/>
        <bgColor rgb="FDE9D9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1" numFmtId="0" fillId="2" borderId="1" applyFont="1" applyNumberFormat="0" applyFill="1" applyBorder="1" applyAlignment="1">
      <alignment horizontal="center" vertical="center" textRotation="0" wrapText="true" shrinkToFit="false"/>
    </xf>
    <xf xfId="0" fontId="2" numFmtId="164" fillId="0" borderId="1" applyFont="1" applyNumberFormat="1" applyFill="0" applyBorder="1" applyAlignment="1">
      <alignment horizontal="center" vertical="center" textRotation="0" wrapText="true" shrinkToFit="false"/>
    </xf>
    <xf xfId="0" fontId="1" numFmtId="0" fillId="3" borderId="1" applyFont="1" applyNumberFormat="0" applyFill="1" applyBorder="1" applyAlignment="1">
      <alignment horizontal="general" vertical="center" textRotation="0" wrapText="true" shrinkToFit="false" indent="1"/>
    </xf>
    <xf xfId="0" fontId="1" numFmtId="0" fillId="4" borderId="1" applyFont="1" applyNumberFormat="0" applyFill="1" applyBorder="1" applyAlignment="1">
      <alignment horizontal="general" vertical="center" textRotation="0" wrapText="true" shrinkToFit="false" indent="2"/>
    </xf>
    <xf xfId="0" fontId="1" numFmtId="0" fillId="5" borderId="1" applyFont="1" applyNumberFormat="0" applyFill="1" applyBorder="1" applyAlignment="1">
      <alignment horizontal="general" vertical="center" textRotation="0" wrapText="true" shrinkToFit="false" indent="3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9446d9c_34f2_11ec_835e_003048fd731b_695f891b_a59b_11ee_a526_047c1617b1431.jpeg"/><Relationship Id="rId2" Type="http://schemas.openxmlformats.org/officeDocument/2006/relationships/image" Target="../media/b9446d9e_34f2_11ec_835e_003048fd731b_695f891e_a59b_11ee_a526_047c1617b1432.jpeg"/><Relationship Id="rId3" Type="http://schemas.openxmlformats.org/officeDocument/2006/relationships/image" Target="../media/b9446da0_34f2_11ec_835e_003048fd731b_695f8922_a59b_11ee_a526_047c1617b1433.jpeg"/><Relationship Id="rId4" Type="http://schemas.openxmlformats.org/officeDocument/2006/relationships/image" Target="../media/b9446da2_34f2_11ec_835e_003048fd731b_695f8926_a59b_11ee_a526_047c1617b1434.jpeg"/><Relationship Id="rId5" Type="http://schemas.openxmlformats.org/officeDocument/2006/relationships/image" Target="../media/b9446da4_34f2_11ec_835e_003048fd731b_695f892a_a59b_11ee_a526_047c1617b1435.jpeg"/><Relationship Id="rId6" Type="http://schemas.openxmlformats.org/officeDocument/2006/relationships/image" Target="../media/b9446da6_34f2_11ec_835e_003048fd731b_695f892e_a59b_11ee_a526_047c1617b1436.jpeg"/><Relationship Id="rId7" Type="http://schemas.openxmlformats.org/officeDocument/2006/relationships/image" Target="../media/b9446d82_34f2_11ec_835e_003048fd731b_695f8932_a59b_11ee_a526_047c1617b1437.jpeg"/><Relationship Id="rId8" Type="http://schemas.openxmlformats.org/officeDocument/2006/relationships/image" Target="../media/b9446d84_34f2_11ec_835e_003048fd731b_0a6f3aa6_310d_11f1_a89b_047c1617b1438.jpeg"/><Relationship Id="rId9" Type="http://schemas.openxmlformats.org/officeDocument/2006/relationships/image" Target="../media/b9446d86_34f2_11ec_835e_003048fd731b_695f8936_a59b_11ee_a526_047c1617b1439.jpeg"/><Relationship Id="rId10" Type="http://schemas.openxmlformats.org/officeDocument/2006/relationships/image" Target="../media/b9446d88_34f2_11ec_835e_003048fd731b_695f8939_a59b_11ee_a526_047c1617b14310.jpeg"/><Relationship Id="rId11" Type="http://schemas.openxmlformats.org/officeDocument/2006/relationships/image" Target="../media/b9446d8a_34f2_11ec_835e_003048fd731b_7017f0d6_a59b_11ee_a526_047c1617b14311.jpeg"/><Relationship Id="rId12" Type="http://schemas.openxmlformats.org/officeDocument/2006/relationships/image" Target="../media/b9446d8c_34f2_11ec_835e_003048fd731b_7017f0d8_a59b_11ee_a526_047c1617b14312.jpeg"/><Relationship Id="rId13" Type="http://schemas.openxmlformats.org/officeDocument/2006/relationships/image" Target="../media/b9446d8e_34f2_11ec_835e_003048fd731b_7017f0da_a59b_11ee_a526_047c1617b14313.jpeg"/><Relationship Id="rId14" Type="http://schemas.openxmlformats.org/officeDocument/2006/relationships/image" Target="../media/b9446d90_34f2_11ec_835e_003048fd731b_7017f0db_a59b_11ee_a526_047c1617b14314.jpeg"/><Relationship Id="rId15" Type="http://schemas.openxmlformats.org/officeDocument/2006/relationships/image" Target="../media/b9446d92_34f2_11ec_835e_003048fd731b_7017f0df_a59b_11ee_a526_047c1617b14315.jpeg"/><Relationship Id="rId16" Type="http://schemas.openxmlformats.org/officeDocument/2006/relationships/image" Target="../media/b9446d94_34f2_11ec_835e_003048fd731b_7017f0e3_a59b_11ee_a526_047c1617b14316.jpeg"/><Relationship Id="rId17" Type="http://schemas.openxmlformats.org/officeDocument/2006/relationships/image" Target="../media/b9446d96_34f2_11ec_835e_003048fd731b_7017f0e6_a59b_11ee_a526_047c1617b14317.jpeg"/><Relationship Id="rId18" Type="http://schemas.openxmlformats.org/officeDocument/2006/relationships/image" Target="../media/b9446d98_34f2_11ec_835e_003048fd731b_7017f0e9_a59b_11ee_a526_047c1617b14318.jpeg"/><Relationship Id="rId19" Type="http://schemas.openxmlformats.org/officeDocument/2006/relationships/image" Target="../media/b9446d9a_34f2_11ec_835e_003048fd731b_daef3efc_f115_11ee_a58b_047c1617b14319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4</xdr:row>
      <xdr:rowOff>95250</xdr:rowOff>
    </xdr:from>
    <xdr:ext cx="1143000" cy="1143000"/>
    <xdr:pic>
      <xdr:nvPicPr>
        <xdr:cNvPr id="1" name="Image_5" descr="Image_5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5</xdr:row>
      <xdr:rowOff>95250</xdr:rowOff>
    </xdr:from>
    <xdr:ext cx="1143000" cy="1143000"/>
    <xdr:pic>
      <xdr:nvPicPr>
        <xdr:cNvPr id="2" name="Image_6" descr="Image_6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6</xdr:row>
      <xdr:rowOff>95250</xdr:rowOff>
    </xdr:from>
    <xdr:ext cx="1143000" cy="1143000"/>
    <xdr:pic>
      <xdr:nvPicPr>
        <xdr:cNvPr id="3" name="Image_7" descr="Image_7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7</xdr:row>
      <xdr:rowOff>95250</xdr:rowOff>
    </xdr:from>
    <xdr:ext cx="1143000" cy="1143000"/>
    <xdr:pic>
      <xdr:nvPicPr>
        <xdr:cNvPr id="4" name="Image_8" descr="Image_8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8</xdr:row>
      <xdr:rowOff>95250</xdr:rowOff>
    </xdr:from>
    <xdr:ext cx="1143000" cy="1143000"/>
    <xdr:pic>
      <xdr:nvPicPr>
        <xdr:cNvPr id="5" name="Image_9" descr="Image_9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9</xdr:row>
      <xdr:rowOff>95250</xdr:rowOff>
    </xdr:from>
    <xdr:ext cx="1143000" cy="1143000"/>
    <xdr:pic>
      <xdr:nvPicPr>
        <xdr:cNvPr id="6" name="Image_10" descr="Image_10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11</xdr:row>
      <xdr:rowOff>95250</xdr:rowOff>
    </xdr:from>
    <xdr:ext cx="1143000" cy="1143000"/>
    <xdr:pic>
      <xdr:nvPicPr>
        <xdr:cNvPr id="7" name="Image_12" descr="Image_12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12</xdr:row>
      <xdr:rowOff>95250</xdr:rowOff>
    </xdr:from>
    <xdr:ext cx="1143000" cy="1143000"/>
    <xdr:pic>
      <xdr:nvPicPr>
        <xdr:cNvPr id="8" name="Image_13" descr="Image_13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13</xdr:row>
      <xdr:rowOff>95250</xdr:rowOff>
    </xdr:from>
    <xdr:ext cx="1143000" cy="1143000"/>
    <xdr:pic>
      <xdr:nvPicPr>
        <xdr:cNvPr id="9" name="Image_14" descr="Image_14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14</xdr:row>
      <xdr:rowOff>95250</xdr:rowOff>
    </xdr:from>
    <xdr:ext cx="1143000" cy="1143000"/>
    <xdr:pic>
      <xdr:nvPicPr>
        <xdr:cNvPr id="10" name="Image_15" descr="Image_15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15</xdr:row>
      <xdr:rowOff>95250</xdr:rowOff>
    </xdr:from>
    <xdr:ext cx="1143000" cy="1143000"/>
    <xdr:pic>
      <xdr:nvPicPr>
        <xdr:cNvPr id="11" name="Image_16" descr="Image_16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16</xdr:row>
      <xdr:rowOff>95250</xdr:rowOff>
    </xdr:from>
    <xdr:ext cx="1143000" cy="1143000"/>
    <xdr:pic>
      <xdr:nvPicPr>
        <xdr:cNvPr id="12" name="Image_17" descr="Image_17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17</xdr:row>
      <xdr:rowOff>95250</xdr:rowOff>
    </xdr:from>
    <xdr:ext cx="1143000" cy="1143000"/>
    <xdr:pic>
      <xdr:nvPicPr>
        <xdr:cNvPr id="13" name="Image_18" descr="Image_18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18</xdr:row>
      <xdr:rowOff>95250</xdr:rowOff>
    </xdr:from>
    <xdr:ext cx="1143000" cy="1143000"/>
    <xdr:pic>
      <xdr:nvPicPr>
        <xdr:cNvPr id="14" name="Image_19" descr="Image_19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19</xdr:row>
      <xdr:rowOff>95250</xdr:rowOff>
    </xdr:from>
    <xdr:ext cx="1143000" cy="1143000"/>
    <xdr:pic>
      <xdr:nvPicPr>
        <xdr:cNvPr id="15" name="Image_20" descr="Image_20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20</xdr:row>
      <xdr:rowOff>95250</xdr:rowOff>
    </xdr:from>
    <xdr:ext cx="1143000" cy="1143000"/>
    <xdr:pic>
      <xdr:nvPicPr>
        <xdr:cNvPr id="16" name="Image_21" descr="Image_21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21</xdr:row>
      <xdr:rowOff>95250</xdr:rowOff>
    </xdr:from>
    <xdr:ext cx="1143000" cy="1143000"/>
    <xdr:pic>
      <xdr:nvPicPr>
        <xdr:cNvPr id="17" name="Image_22" descr="Image_22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22</xdr:row>
      <xdr:rowOff>95250</xdr:rowOff>
    </xdr:from>
    <xdr:ext cx="1143000" cy="1143000"/>
    <xdr:pic>
      <xdr:nvPicPr>
        <xdr:cNvPr id="18" name="Image_23" descr="Image_23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23</xdr:row>
      <xdr:rowOff>95250</xdr:rowOff>
    </xdr:from>
    <xdr:ext cx="1143000" cy="1143000"/>
    <xdr:pic>
      <xdr:nvPicPr>
        <xdr:cNvPr id="19" name="Image_24" descr="Image_24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 filterMode="1">
    <outlinePr summaryBelow="0" summaryRight="1"/>
  </sheetPr>
  <dimension ref="A1:L24"/>
  <sheetViews>
    <sheetView tabSelected="1" workbookViewId="0" showGridLines="true" showRowColHeaders="1">
      <pane ySplit="1" topLeftCell="A2" activePane="bottomLeft" state="frozen"/>
      <selection pane="bottomLeft" activeCell="A2" sqref="A2"/>
    </sheetView>
  </sheetViews>
  <sheetFormatPr defaultRowHeight="14.4" outlineLevelRow="4" outlineLevelCol="0"/>
  <cols>
    <col min="1" max="1" width="24" customWidth="true" style="0"/>
    <col min="2" max="2" width="10" customWidth="true" style="0"/>
    <col min="3" max="3" width="14" customWidth="true" style="0"/>
    <col min="4" max="4" width="20" customWidth="true" style="0"/>
    <col min="5" max="5" width="60" customWidth="true" style="0"/>
    <col min="6" max="6" width="15" customWidth="true" style="0"/>
    <col min="7" max="7" width="15" customWidth="true" style="0"/>
    <col min="8" max="8" width="15" customWidth="true" style="0"/>
    <col min="9" max="9" width="15" customWidth="true" style="0"/>
    <col min="10" max="10" width="11" customWidth="true" style="0"/>
    <col min="11" max="11" width="10" customWidth="true" style="0"/>
    <col min="12" max="12" width="13" customWidth="true" style="0"/>
  </cols>
  <sheetData>
    <row r="1" spans="1:12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7</v>
      </c>
      <c r="I1" s="4" t="s">
        <v>8</v>
      </c>
      <c r="J1" s="4">
        <f>SUM(J2:J24)</f>
        <v>0</v>
      </c>
      <c r="K1" s="4" t="s">
        <v>9</v>
      </c>
      <c r="L1" s="5"/>
    </row>
    <row r="2" spans="1:12">
      <c r="A2" s="6" t="s">
        <v>10</v>
      </c>
      <c r="B2" s="6"/>
      <c r="C2" s="6"/>
      <c r="D2" s="6"/>
      <c r="E2" s="6"/>
      <c r="F2" s="6"/>
      <c r="G2" s="6"/>
      <c r="H2" s="6"/>
      <c r="I2" s="6"/>
      <c r="J2" s="6"/>
      <c r="K2" s="6"/>
      <c r="L2" s="5"/>
    </row>
    <row r="3" spans="1:12" outlineLevel="1">
      <c r="A3" s="7" t="s">
        <v>11</v>
      </c>
      <c r="B3" s="7"/>
      <c r="C3" s="7"/>
      <c r="D3" s="7"/>
      <c r="E3" s="7"/>
      <c r="F3" s="7"/>
      <c r="G3" s="7"/>
      <c r="H3" s="7"/>
      <c r="I3" s="7"/>
      <c r="J3" s="7"/>
      <c r="K3" s="7"/>
      <c r="L3" s="5"/>
    </row>
    <row r="4" spans="1:12" outlineLevel="2">
      <c r="A4" s="8" t="s">
        <v>12</v>
      </c>
      <c r="B4" s="8"/>
      <c r="C4" s="8"/>
      <c r="D4" s="8"/>
      <c r="E4" s="8"/>
      <c r="F4" s="8"/>
      <c r="G4" s="8"/>
      <c r="H4" s="8"/>
      <c r="I4" s="8"/>
      <c r="J4" s="8"/>
      <c r="K4" s="8"/>
      <c r="L4" s="5"/>
    </row>
    <row r="5" spans="1:12" customHeight="1" ht="105" outlineLevel="4">
      <c r="A5" s="1"/>
      <c r="B5" s="1">
        <v>837251</v>
      </c>
      <c r="C5" s="1" t="s">
        <v>13</v>
      </c>
      <c r="D5" s="1"/>
      <c r="E5" s="2" t="s">
        <v>14</v>
      </c>
      <c r="F5" s="2" t="s">
        <v>15</v>
      </c>
      <c r="G5" s="2">
        <v>0</v>
      </c>
      <c r="H5" s="2">
        <v>0</v>
      </c>
      <c r="I5" s="1">
        <v>0</v>
      </c>
      <c r="J5" s="3" t="s">
        <v>16</v>
      </c>
      <c r="K5" s="2" t="str">
        <f>J5*5103.00</f>
        <v>0</v>
      </c>
      <c r="L5" s="5"/>
    </row>
    <row r="6" spans="1:12" customHeight="1" ht="105" outlineLevel="4">
      <c r="A6" s="1"/>
      <c r="B6" s="1">
        <v>837252</v>
      </c>
      <c r="C6" s="1" t="s">
        <v>17</v>
      </c>
      <c r="D6" s="1"/>
      <c r="E6" s="2" t="s">
        <v>18</v>
      </c>
      <c r="F6" s="2" t="s">
        <v>19</v>
      </c>
      <c r="G6" s="2">
        <v>0</v>
      </c>
      <c r="H6" s="2">
        <v>0</v>
      </c>
      <c r="I6" s="1">
        <v>0</v>
      </c>
      <c r="J6" s="3" t="s">
        <v>16</v>
      </c>
      <c r="K6" s="2" t="str">
        <f>J6*3378.60</f>
        <v>0</v>
      </c>
      <c r="L6" s="5"/>
    </row>
    <row r="7" spans="1:12" customHeight="1" ht="105" outlineLevel="4">
      <c r="A7" s="1"/>
      <c r="B7" s="1">
        <v>837253</v>
      </c>
      <c r="C7" s="1" t="s">
        <v>20</v>
      </c>
      <c r="D7" s="1"/>
      <c r="E7" s="2" t="s">
        <v>21</v>
      </c>
      <c r="F7" s="2" t="s">
        <v>22</v>
      </c>
      <c r="G7" s="2">
        <v>0</v>
      </c>
      <c r="H7" s="2">
        <v>0</v>
      </c>
      <c r="I7" s="1">
        <v>0</v>
      </c>
      <c r="J7" s="3" t="s">
        <v>16</v>
      </c>
      <c r="K7" s="2" t="str">
        <f>J7*2993.40</f>
        <v>0</v>
      </c>
      <c r="L7" s="5"/>
    </row>
    <row r="8" spans="1:12" customHeight="1" ht="105" outlineLevel="4">
      <c r="A8" s="1"/>
      <c r="B8" s="1">
        <v>837254</v>
      </c>
      <c r="C8" s="1" t="s">
        <v>23</v>
      </c>
      <c r="D8" s="1"/>
      <c r="E8" s="2" t="s">
        <v>24</v>
      </c>
      <c r="F8" s="2" t="s">
        <v>25</v>
      </c>
      <c r="G8" s="2">
        <v>0</v>
      </c>
      <c r="H8" s="2">
        <v>0</v>
      </c>
      <c r="I8" s="1">
        <v>0</v>
      </c>
      <c r="J8" s="3" t="s">
        <v>16</v>
      </c>
      <c r="K8" s="2" t="str">
        <f>J8*2845.80</f>
        <v>0</v>
      </c>
      <c r="L8" s="5"/>
    </row>
    <row r="9" spans="1:12" customHeight="1" ht="105" outlineLevel="4">
      <c r="A9" s="1"/>
      <c r="B9" s="1">
        <v>837255</v>
      </c>
      <c r="C9" s="1" t="s">
        <v>26</v>
      </c>
      <c r="D9" s="1"/>
      <c r="E9" s="2" t="s">
        <v>27</v>
      </c>
      <c r="F9" s="2" t="s">
        <v>28</v>
      </c>
      <c r="G9" s="2">
        <v>0</v>
      </c>
      <c r="H9" s="2">
        <v>0</v>
      </c>
      <c r="I9" s="1">
        <v>0</v>
      </c>
      <c r="J9" s="3" t="s">
        <v>16</v>
      </c>
      <c r="K9" s="2" t="str">
        <f>J9*3447.00</f>
        <v>0</v>
      </c>
      <c r="L9" s="5"/>
    </row>
    <row r="10" spans="1:12" customHeight="1" ht="105" outlineLevel="4">
      <c r="A10" s="1"/>
      <c r="B10" s="1">
        <v>837256</v>
      </c>
      <c r="C10" s="1" t="s">
        <v>29</v>
      </c>
      <c r="D10" s="1"/>
      <c r="E10" s="2" t="s">
        <v>30</v>
      </c>
      <c r="F10" s="2" t="s">
        <v>31</v>
      </c>
      <c r="G10" s="2">
        <v>0</v>
      </c>
      <c r="H10" s="2">
        <v>0</v>
      </c>
      <c r="I10" s="1">
        <v>0</v>
      </c>
      <c r="J10" s="3" t="s">
        <v>16</v>
      </c>
      <c r="K10" s="2" t="str">
        <f>J10*5364.00</f>
        <v>0</v>
      </c>
      <c r="L10" s="5"/>
    </row>
    <row r="11" spans="1:12" outlineLevel="2">
      <c r="A11" s="8" t="s">
        <v>32</v>
      </c>
      <c r="B11" s="8"/>
      <c r="C11" s="8"/>
      <c r="D11" s="8"/>
      <c r="E11" s="8"/>
      <c r="F11" s="8"/>
      <c r="G11" s="8"/>
      <c r="H11" s="8"/>
      <c r="I11" s="8"/>
      <c r="J11" s="8"/>
      <c r="K11" s="8"/>
      <c r="L11" s="5"/>
    </row>
    <row r="12" spans="1:12" customHeight="1" ht="105" outlineLevel="4">
      <c r="A12" s="1"/>
      <c r="B12" s="1">
        <v>837238</v>
      </c>
      <c r="C12" s="1" t="s">
        <v>33</v>
      </c>
      <c r="D12" s="1"/>
      <c r="E12" s="2" t="s">
        <v>34</v>
      </c>
      <c r="F12" s="2" t="s">
        <v>35</v>
      </c>
      <c r="G12" s="2">
        <v>0</v>
      </c>
      <c r="H12" s="2">
        <v>0</v>
      </c>
      <c r="I12" s="1">
        <v>0</v>
      </c>
      <c r="J12" s="3" t="s">
        <v>16</v>
      </c>
      <c r="K12" s="2" t="str">
        <f>J12*7392.60</f>
        <v>0</v>
      </c>
      <c r="L12" s="5"/>
    </row>
    <row r="13" spans="1:12" customHeight="1" ht="105" outlineLevel="4">
      <c r="A13" s="1"/>
      <c r="B13" s="1">
        <v>837239</v>
      </c>
      <c r="C13" s="1" t="s">
        <v>36</v>
      </c>
      <c r="D13" s="1"/>
      <c r="E13" s="2" t="s">
        <v>37</v>
      </c>
      <c r="F13" s="2" t="s">
        <v>38</v>
      </c>
      <c r="G13" s="2">
        <v>0</v>
      </c>
      <c r="H13" s="2">
        <v>0</v>
      </c>
      <c r="I13" s="1">
        <v>0</v>
      </c>
      <c r="J13" s="3" t="s">
        <v>16</v>
      </c>
      <c r="K13" s="2" t="str">
        <f>J13*4116.60</f>
        <v>0</v>
      </c>
      <c r="L13" s="5"/>
    </row>
    <row r="14" spans="1:12" customHeight="1" ht="105" outlineLevel="4">
      <c r="A14" s="1"/>
      <c r="B14" s="1">
        <v>837240</v>
      </c>
      <c r="C14" s="1" t="s">
        <v>39</v>
      </c>
      <c r="D14" s="1"/>
      <c r="E14" s="2" t="s">
        <v>40</v>
      </c>
      <c r="F14" s="2" t="s">
        <v>41</v>
      </c>
      <c r="G14" s="2">
        <v>0</v>
      </c>
      <c r="H14" s="2">
        <v>0</v>
      </c>
      <c r="I14" s="1">
        <v>0</v>
      </c>
      <c r="J14" s="3" t="s">
        <v>16</v>
      </c>
      <c r="K14" s="2" t="str">
        <f>J14*4942.80</f>
        <v>0</v>
      </c>
      <c r="L14" s="5"/>
    </row>
    <row r="15" spans="1:12" customHeight="1" ht="105" outlineLevel="4">
      <c r="A15" s="1"/>
      <c r="B15" s="1">
        <v>837241</v>
      </c>
      <c r="C15" s="1" t="s">
        <v>42</v>
      </c>
      <c r="D15" s="1"/>
      <c r="E15" s="2" t="s">
        <v>43</v>
      </c>
      <c r="F15" s="2" t="s">
        <v>44</v>
      </c>
      <c r="G15" s="2">
        <v>0</v>
      </c>
      <c r="H15" s="2">
        <v>0</v>
      </c>
      <c r="I15" s="1">
        <v>0</v>
      </c>
      <c r="J15" s="3" t="s">
        <v>16</v>
      </c>
      <c r="K15" s="2" t="str">
        <f>J15*19027.80</f>
        <v>0</v>
      </c>
      <c r="L15" s="5"/>
    </row>
    <row r="16" spans="1:12" customHeight="1" ht="105" outlineLevel="4">
      <c r="A16" s="1"/>
      <c r="B16" s="1">
        <v>837242</v>
      </c>
      <c r="C16" s="1" t="s">
        <v>45</v>
      </c>
      <c r="D16" s="1"/>
      <c r="E16" s="2" t="s">
        <v>46</v>
      </c>
      <c r="F16" s="2" t="s">
        <v>47</v>
      </c>
      <c r="G16" s="2">
        <v>0</v>
      </c>
      <c r="H16" s="2">
        <v>0</v>
      </c>
      <c r="I16" s="1">
        <v>0</v>
      </c>
      <c r="J16" s="3" t="s">
        <v>16</v>
      </c>
      <c r="K16" s="2" t="str">
        <f>J16*2790.00</f>
        <v>0</v>
      </c>
      <c r="L16" s="5"/>
    </row>
    <row r="17" spans="1:12" customHeight="1" ht="105" outlineLevel="4">
      <c r="A17" s="1"/>
      <c r="B17" s="1">
        <v>837243</v>
      </c>
      <c r="C17" s="1" t="s">
        <v>48</v>
      </c>
      <c r="D17" s="1"/>
      <c r="E17" s="2" t="s">
        <v>46</v>
      </c>
      <c r="F17" s="2" t="s">
        <v>49</v>
      </c>
      <c r="G17" s="2">
        <v>0</v>
      </c>
      <c r="H17" s="2">
        <v>0</v>
      </c>
      <c r="I17" s="1">
        <v>0</v>
      </c>
      <c r="J17" s="3" t="s">
        <v>16</v>
      </c>
      <c r="K17" s="2" t="str">
        <f>J17*3330.00</f>
        <v>0</v>
      </c>
      <c r="L17" s="5"/>
    </row>
    <row r="18" spans="1:12" customHeight="1" ht="105" outlineLevel="4">
      <c r="A18" s="1"/>
      <c r="B18" s="1">
        <v>837244</v>
      </c>
      <c r="C18" s="1" t="s">
        <v>50</v>
      </c>
      <c r="D18" s="1"/>
      <c r="E18" s="2" t="s">
        <v>46</v>
      </c>
      <c r="F18" s="2" t="s">
        <v>51</v>
      </c>
      <c r="G18" s="2">
        <v>0</v>
      </c>
      <c r="H18" s="2">
        <v>0</v>
      </c>
      <c r="I18" s="1">
        <v>0</v>
      </c>
      <c r="J18" s="3" t="s">
        <v>16</v>
      </c>
      <c r="K18" s="2" t="str">
        <f>J18*3510.00</f>
        <v>0</v>
      </c>
      <c r="L18" s="5"/>
    </row>
    <row r="19" spans="1:12" customHeight="1" ht="105" outlineLevel="4">
      <c r="A19" s="1"/>
      <c r="B19" s="1">
        <v>837245</v>
      </c>
      <c r="C19" s="1" t="s">
        <v>52</v>
      </c>
      <c r="D19" s="1"/>
      <c r="E19" s="2" t="s">
        <v>53</v>
      </c>
      <c r="F19" s="2" t="s">
        <v>54</v>
      </c>
      <c r="G19" s="2">
        <v>0</v>
      </c>
      <c r="H19" s="2">
        <v>0</v>
      </c>
      <c r="I19" s="1">
        <v>0</v>
      </c>
      <c r="J19" s="3" t="s">
        <v>16</v>
      </c>
      <c r="K19" s="2" t="str">
        <f>J19*4059.00</f>
        <v>0</v>
      </c>
      <c r="L19" s="5"/>
    </row>
    <row r="20" spans="1:12" customHeight="1" ht="105" outlineLevel="4">
      <c r="A20" s="1"/>
      <c r="B20" s="1">
        <v>837246</v>
      </c>
      <c r="C20" s="1" t="s">
        <v>55</v>
      </c>
      <c r="D20" s="1"/>
      <c r="E20" s="2" t="s">
        <v>56</v>
      </c>
      <c r="F20" s="2" t="s">
        <v>57</v>
      </c>
      <c r="G20" s="2">
        <v>0</v>
      </c>
      <c r="H20" s="2">
        <v>0</v>
      </c>
      <c r="I20" s="1">
        <v>0</v>
      </c>
      <c r="J20" s="3" t="s">
        <v>16</v>
      </c>
      <c r="K20" s="2" t="str">
        <f>J20*5227.20</f>
        <v>0</v>
      </c>
      <c r="L20" s="5"/>
    </row>
    <row r="21" spans="1:12" customHeight="1" ht="105" outlineLevel="4">
      <c r="A21" s="1"/>
      <c r="B21" s="1">
        <v>837247</v>
      </c>
      <c r="C21" s="1" t="s">
        <v>58</v>
      </c>
      <c r="D21" s="1"/>
      <c r="E21" s="2" t="s">
        <v>59</v>
      </c>
      <c r="F21" s="2" t="s">
        <v>60</v>
      </c>
      <c r="G21" s="2">
        <v>0</v>
      </c>
      <c r="H21" s="2">
        <v>0</v>
      </c>
      <c r="I21" s="1">
        <v>0</v>
      </c>
      <c r="J21" s="3" t="s">
        <v>16</v>
      </c>
      <c r="K21" s="2" t="str">
        <f>J21*5022.00</f>
        <v>0</v>
      </c>
      <c r="L21" s="5"/>
    </row>
    <row r="22" spans="1:12" customHeight="1" ht="105" outlineLevel="4">
      <c r="A22" s="1"/>
      <c r="B22" s="1">
        <v>837248</v>
      </c>
      <c r="C22" s="1" t="s">
        <v>61</v>
      </c>
      <c r="D22" s="1"/>
      <c r="E22" s="2" t="s">
        <v>62</v>
      </c>
      <c r="F22" s="2" t="s">
        <v>63</v>
      </c>
      <c r="G22" s="2">
        <v>0</v>
      </c>
      <c r="H22" s="2">
        <v>0</v>
      </c>
      <c r="I22" s="1">
        <v>0</v>
      </c>
      <c r="J22" s="3" t="s">
        <v>16</v>
      </c>
      <c r="K22" s="2" t="str">
        <f>J22*3855.60</f>
        <v>0</v>
      </c>
      <c r="L22" s="5"/>
    </row>
    <row r="23" spans="1:12" customHeight="1" ht="105" outlineLevel="4">
      <c r="A23" s="1"/>
      <c r="B23" s="1">
        <v>837249</v>
      </c>
      <c r="C23" s="1" t="s">
        <v>64</v>
      </c>
      <c r="D23" s="1"/>
      <c r="E23" s="2" t="s">
        <v>65</v>
      </c>
      <c r="F23" s="2" t="s">
        <v>66</v>
      </c>
      <c r="G23" s="2">
        <v>0</v>
      </c>
      <c r="H23" s="2">
        <v>0</v>
      </c>
      <c r="I23" s="1">
        <v>0</v>
      </c>
      <c r="J23" s="3" t="s">
        <v>16</v>
      </c>
      <c r="K23" s="2" t="str">
        <f>J23*4694.40</f>
        <v>0</v>
      </c>
      <c r="L23" s="5"/>
    </row>
    <row r="24" spans="1:12" customHeight="1" ht="105" outlineLevel="4">
      <c r="A24" s="1"/>
      <c r="B24" s="1">
        <v>837250</v>
      </c>
      <c r="C24" s="1" t="s">
        <v>67</v>
      </c>
      <c r="D24" s="1"/>
      <c r="E24" s="2" t="s">
        <v>68</v>
      </c>
      <c r="F24" s="2" t="s">
        <v>69</v>
      </c>
      <c r="G24" s="2">
        <v>0</v>
      </c>
      <c r="H24" s="2">
        <v>0</v>
      </c>
      <c r="I24" s="1">
        <v>0</v>
      </c>
      <c r="J24" s="3" t="s">
        <v>16</v>
      </c>
      <c r="K24" s="2" t="str">
        <f>J24*16200.00</f>
        <v>0</v>
      </c>
      <c r="L24" s="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L1"/>
  <mergeCells>
    <mergeCell ref="A2:K2"/>
    <mergeCell ref="A3:K3"/>
    <mergeCell ref="A4:K4"/>
    <mergeCell ref="A11:K1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2026-09-11T14:04:36+03:00</dcterms:created>
  <dcterms:modified xsi:type="dcterms:W3CDTF">2026-09-11T14:04:36+03:00</dcterms:modified>
  <dc:title>Untitled Spreadsheet</dc:title>
  <dc:description/>
  <dc:subject/>
  <cp:keywords/>
  <cp:category/>
</cp:coreProperties>
</file>