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<sst xmlns="http://schemas.openxmlformats.org/spreadsheetml/2006/main" uniqueCount="153">
  <si>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</si>
  <si>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</si>
  <si>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</si>
  <si>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</si>
  <si>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</si>
  <si>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</si>
  <si>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</si>
  <si>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</si>
  <si>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</si>
  <si>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</si>
  <si>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</si>
  <si>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Стальные панельные радиаторы</t>
  </si>
  <si>
    <t>Стальные панельные радиаторы нижнее подключение Ventil</t>
  </si>
  <si>
    <t>ROK-720001</t>
  </si>
  <si>
    <t>Радиатор стальной панельный 11 500 x  400 Ventil нижнее подключение</t>
  </si>
  <si>
    <t>5 080.06 руб.</t>
  </si>
  <si>
    <t>шт</t>
  </si>
  <si>
    <t>ROK-720002</t>
  </si>
  <si>
    <t>Радиатор стальной панельный 11 500 x  500 Ventil нижнее подключение</t>
  </si>
  <si>
    <t>5 597.69 руб.</t>
  </si>
  <si>
    <t>ROK-720003</t>
  </si>
  <si>
    <t>Радиатор стальной панельный 11 500 x  600 Ventil нижнее подключение</t>
  </si>
  <si>
    <t>6 137.01 руб.</t>
  </si>
  <si>
    <t>ROK-720004</t>
  </si>
  <si>
    <t>Радиатор стальной панельный 11 500 x  700 Ventil нижнее подключение</t>
  </si>
  <si>
    <t>6 577.56 руб.</t>
  </si>
  <si>
    <t>ROK-720005</t>
  </si>
  <si>
    <t>Радиатор стальной панельный 11 500 x  800 Ventil нижнее подключение</t>
  </si>
  <si>
    <t>7 092.80 руб.</t>
  </si>
  <si>
    <t>ROK-720006</t>
  </si>
  <si>
    <t>Радиатор стальной панельный 11 500 x  900 Ventil нижнее подключение</t>
  </si>
  <si>
    <t>7 557.51 руб.</t>
  </si>
  <si>
    <t>ROK-720007</t>
  </si>
  <si>
    <t>Радиатор стальной панельный 11 500 x 1000 Ventil нижнее подключение</t>
  </si>
  <si>
    <t>8 072.72 руб.</t>
  </si>
  <si>
    <t>ROK-720008</t>
  </si>
  <si>
    <t>Радиатор стальной панельный 11 500 x 1200 Ventil нижнее подключение</t>
  </si>
  <si>
    <t>8 999.67 руб.</t>
  </si>
  <si>
    <t>ROK-720009</t>
  </si>
  <si>
    <t>Радиатор стальной панельный 11 500 x 1400 Ventil нижнее подключение</t>
  </si>
  <si>
    <t>10 107.21 руб.</t>
  </si>
  <si>
    <t>ROK-720010</t>
  </si>
  <si>
    <t>Радиатор стальной панельный 11 500 x 1600 Ventil нижнее подключение</t>
  </si>
  <si>
    <t>11 306.16 руб.</t>
  </si>
  <si>
    <t>ROK-720011</t>
  </si>
  <si>
    <t>Радиатор стальной панельный 11 500 x 1800 Ventil нижнее подключение</t>
  </si>
  <si>
    <t>12 567.74 руб.</t>
  </si>
  <si>
    <t>ROK-720012</t>
  </si>
  <si>
    <t>Радиатор стальной панельный 11 500 x 2000 Ventil нижнее подключение</t>
  </si>
  <si>
    <t>13 848.58 руб.</t>
  </si>
  <si>
    <t>ROK-720013</t>
  </si>
  <si>
    <t>Радиатор стальной панельный 22 200 x  800 Ventil нижнее подключение (без кронштейнов)</t>
  </si>
  <si>
    <t>7 683.68 руб.</t>
  </si>
  <si>
    <t>ROK-720014</t>
  </si>
  <si>
    <t>Радиатор стальной панельный 22 200 x 1000 Ventil нижнее подключение (без кронштейнов)</t>
  </si>
  <si>
    <t>8 704.26 руб.</t>
  </si>
  <si>
    <t>ROK-720016</t>
  </si>
  <si>
    <t>Радиатор стальной панельный 22 200 x 1200 Ventil нижнее подключение (без кронштейнов)</t>
  </si>
  <si>
    <t>9 653.31 руб.</t>
  </si>
  <si>
    <t>ROK-720017</t>
  </si>
  <si>
    <t>Радиатор стальной панельный 22 200 x 1400 Ventil нижнее подключение (без кронштейнов)</t>
  </si>
  <si>
    <t>10 699.93 руб.</t>
  </si>
  <si>
    <t>ROK-720018</t>
  </si>
  <si>
    <t>Радиатор стальной панельный 22 200 x 1600 Ventil нижнее подключение (без кронштейнов)</t>
  </si>
  <si>
    <t>11 830.99 руб.</t>
  </si>
  <si>
    <t>ROK-720019</t>
  </si>
  <si>
    <t>Радиатор стальной панельный 22 200 x 1800 Ventil нижнее подключение (без кронштейнов)</t>
  </si>
  <si>
    <t>13 180.98 руб.</t>
  </si>
  <si>
    <t>ROK-720020</t>
  </si>
  <si>
    <t>Радиатор стальной панельный 22 200 x 2000 Ventil нижнее подключение (без кронштейнов)</t>
  </si>
  <si>
    <t>14 704.25 руб.</t>
  </si>
  <si>
    <t>ROK-720021</t>
  </si>
  <si>
    <t>Радиатор стальной панельный 22 300 x  400 Ventil нижнее подключение</t>
  </si>
  <si>
    <t>6 289.08 руб.</t>
  </si>
  <si>
    <t>ROK-720022</t>
  </si>
  <si>
    <t>Радиатор стальной панельный 22 300 x  500 Ventil нижнее подключение</t>
  </si>
  <si>
    <t>6 763.92 руб.</t>
  </si>
  <si>
    <t>ROK-720023</t>
  </si>
  <si>
    <t>Радиатор стальной панельный 22 300 x  600 Ventil нижнее подключение</t>
  </si>
  <si>
    <t>7 290.14 руб.</t>
  </si>
  <si>
    <t>ROK-720024</t>
  </si>
  <si>
    <t>Радиатор стальной панельный 22 300 x  700 Ventil нижнее подключение</t>
  </si>
  <si>
    <t>7 764.89 руб.</t>
  </si>
  <si>
    <t>ROK-720025</t>
  </si>
  <si>
    <t>Радиатор стальной панельный 22 300 x  800 Ventil нижнее подключение</t>
  </si>
  <si>
    <t>8 293.49 руб.</t>
  </si>
  <si>
    <t>ROK-720026</t>
  </si>
  <si>
    <t>Радиатор стальной панельный 22 300 x  900 Ventil нижнее подключение</t>
  </si>
  <si>
    <t>8 817.42 руб.</t>
  </si>
  <si>
    <t>ROK-720027</t>
  </si>
  <si>
    <t>Радиатор стальной панельный 22 300 x 1000 Ventil нижнее подключение</t>
  </si>
  <si>
    <t>9 395.06 руб.</t>
  </si>
  <si>
    <t>ROK-720028</t>
  </si>
  <si>
    <t>Радиатор стальной панельный 22 300 x 1200 Ventil нижнее подключение</t>
  </si>
  <si>
    <t>10 419.47 руб.</t>
  </si>
  <si>
    <t>ROK-720029</t>
  </si>
  <si>
    <t>Радиатор стальной панельный 22 300 x 1400 Ventil нижнее подключение</t>
  </si>
  <si>
    <t>11 549.16 руб.</t>
  </si>
  <si>
    <t>ROK-720030</t>
  </si>
  <si>
    <t>Радиатор стальной панельный 22 300 x 1600 Ventil нижнее подключение</t>
  </si>
  <si>
    <t>12 769.99 руб.</t>
  </si>
  <si>
    <t>ROK-720031</t>
  </si>
  <si>
    <t>Радиатор стальной панельный 22 300 x 1800 Ventil нижнее подключение</t>
  </si>
  <si>
    <t>14 227.04 руб.</t>
  </si>
  <si>
    <t>ROK-720032</t>
  </si>
  <si>
    <t>Радиатор стальной панельный 22 300 x 2000 Ventil нижнее подключение</t>
  </si>
  <si>
    <t>15 871.27 руб.</t>
  </si>
  <si>
    <t>ROK-720033</t>
  </si>
  <si>
    <t>Радиатор стальной панельный 22 500 x  400 Ventil нижнее подключение</t>
  </si>
  <si>
    <t>7 039.88 руб.</t>
  </si>
  <si>
    <t>&gt;10</t>
  </si>
  <si>
    <t>ROK-720034</t>
  </si>
  <si>
    <t>Радиатор стальной панельный 22 500 x  500 Ventil нижнее правое подключение</t>
  </si>
  <si>
    <t>7 658.60 руб.</t>
  </si>
  <si>
    <t>ROK-720035</t>
  </si>
  <si>
    <t>Радиатор стальной панельный 22 500 x  600 Ventil нижнее правое подключение</t>
  </si>
  <si>
    <t>8 330.35 руб.</t>
  </si>
  <si>
    <t>ROK-720036</t>
  </si>
  <si>
    <t>Радиатор стальной панельный 22 500 x  700 Ventil нижнее правое подключение</t>
  </si>
  <si>
    <t>8 973.22 руб.</t>
  </si>
  <si>
    <t>ROK-720037</t>
  </si>
  <si>
    <t>Радиатор стальной панельный 22 500 x  800 Ventil нижнее правое подключение</t>
  </si>
  <si>
    <t>9 671.36 руб.</t>
  </si>
  <si>
    <t>ROK-720038</t>
  </si>
  <si>
    <t>Радиатор стальной панельный 22 500 x  900 Ventil нижнее правое подключение</t>
  </si>
  <si>
    <t>10 263.67 руб.</t>
  </si>
  <si>
    <t>ROK-720039</t>
  </si>
  <si>
    <t>Радиатор стальной панельный 22 500 x 1000 Ventil нижнее правое подключение</t>
  </si>
  <si>
    <t>10 932.98 руб.</t>
  </si>
  <si>
    <t>ROK-720040</t>
  </si>
  <si>
    <t>Радиатор стальной панельный 22 500 x 1100 Ventil нижнее подключение</t>
  </si>
  <si>
    <t>11 578.23 руб.</t>
  </si>
  <si>
    <t>ROK-720041</t>
  </si>
  <si>
    <t>Радиатор стальной панельный 22 500 x 1200 Ventil нижнее подключение</t>
  </si>
  <si>
    <t>12 223.45 руб.</t>
  </si>
  <si>
    <t>ROK-720042</t>
  </si>
  <si>
    <t>Радиатор стальной панельный 22 500 x 1400 Ventil нижнее подключение</t>
  </si>
  <si>
    <t>13 590.97 руб.</t>
  </si>
  <si>
    <t>ROK-720043</t>
  </si>
  <si>
    <t>Радиатор стальной панельный 22 500 x 1600 Ventil нижнее подключение</t>
  </si>
  <si>
    <t>15 170.39 руб.</t>
  </si>
  <si>
    <t>ROK-720044</t>
  </si>
  <si>
    <t>Радиатор стальной панельный 22 500 x 1800 Ventil нижнее подключение</t>
  </si>
  <si>
    <t>16 906.27 руб.</t>
  </si>
  <si>
    <t>ROK-720045</t>
  </si>
  <si>
    <t>Радиатор стальной панельный 22 500 x 2000 Ventil нижнее подключение</t>
  </si>
  <si>
    <t>18 909.38 руб.</t>
  </si>
  <si>
    <t>УТ000001515</t>
  </si>
  <si>
    <t>Комплект для настенного крепления стального рад-ра 200мм (VC после 1700мм)</t>
  </si>
  <si>
    <t>1 700.00 руб.</t>
  </si>
  <si>
    <t>УТ000002301</t>
  </si>
  <si>
    <t>Термоголовка под клипсу Click-Clack жидкостная, диапазон 8-28С</t>
  </si>
  <si>
    <t>1 150.00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</si>
</sst>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e13a44_60da_11eb_822e_003048fd731b_4b22d53b_a59e_11ee_a526_047c1617b1431.jpeg"/><Relationship Id="rId2" Type="http://schemas.openxmlformats.org/officeDocument/2006/relationships/image" Target="../media/3ee13a46_60da_11eb_822e_003048fd731b_4b22d53e_a59e_11ee_a526_047c1617b1432.jpeg"/><Relationship Id="rId3" Type="http://schemas.openxmlformats.org/officeDocument/2006/relationships/image" Target="../media/3ee13a48_60da_11eb_822e_003048fd731b_4b22d541_a59e_11ee_a526_047c1617b1433.jpeg"/><Relationship Id="rId4" Type="http://schemas.openxmlformats.org/officeDocument/2006/relationships/image" Target="../media/3ee13a4a_60da_11eb_822e_003048fd731b_4b22d544_a59e_11ee_a526_047c1617b1434.jpeg"/><Relationship Id="rId5" Type="http://schemas.openxmlformats.org/officeDocument/2006/relationships/image" Target="../media/3ee13a4c_60da_11eb_822e_003048fd731b_4b22d547_a59e_11ee_a526_047c1617b1435.jpeg"/><Relationship Id="rId6" Type="http://schemas.openxmlformats.org/officeDocument/2006/relationships/image" Target="../media/3ee13a4e_60da_11eb_822e_003048fd731b_4b22d54a_a59e_11ee_a526_047c1617b1436.jpeg"/><Relationship Id="rId7" Type="http://schemas.openxmlformats.org/officeDocument/2006/relationships/image" Target="../media/3ee13a50_60da_11eb_822e_003048fd731b_4b22d54d_a59e_11ee_a526_047c1617b1437.jpeg"/><Relationship Id="rId8" Type="http://schemas.openxmlformats.org/officeDocument/2006/relationships/image" Target="../media/3ee13a52_60da_11eb_822e_003048fd731b_4b22d550_a59e_11ee_a526_047c1617b1438.jpeg"/><Relationship Id="rId9" Type="http://schemas.openxmlformats.org/officeDocument/2006/relationships/image" Target="../media/3ee13a54_60da_11eb_822e_003048fd731b_4b22d553_a59e_11ee_a526_047c1617b1439.jpeg"/><Relationship Id="rId10" Type="http://schemas.openxmlformats.org/officeDocument/2006/relationships/image" Target="../media/3ee13a56_60da_11eb_822e_003048fd731b_4b22d556_a59e_11ee_a526_047c1617b14310.jpeg"/><Relationship Id="rId11" Type="http://schemas.openxmlformats.org/officeDocument/2006/relationships/image" Target="../media/3ee13a58_60da_11eb_822e_003048fd731b_4b22d559_a59e_11ee_a526_047c1617b14311.jpeg"/><Relationship Id="rId12" Type="http://schemas.openxmlformats.org/officeDocument/2006/relationships/image" Target="../media/3ee13a5a_60da_11eb_822e_003048fd731b_4b22d55c_a59e_11ee_a526_047c1617b14312.jpeg"/><Relationship Id="rId13" Type="http://schemas.openxmlformats.org/officeDocument/2006/relationships/image" Target="../media/3ee13a5c_60da_11eb_822e_003048fd731b_4b22d55f_a59e_11ee_a526_047c1617b14313.jpeg"/><Relationship Id="rId14" Type="http://schemas.openxmlformats.org/officeDocument/2006/relationships/image" Target="../media/3ee13a5e_60da_11eb_822e_003048fd731b_4b22d562_a59e_11ee_a526_047c1617b14314.jpeg"/><Relationship Id="rId15" Type="http://schemas.openxmlformats.org/officeDocument/2006/relationships/image" Target="../media/3ee13a62_60da_11eb_822e_003048fd731b_4b22d565_a59e_11ee_a526_047c1617b14315.jpeg"/><Relationship Id="rId16" Type="http://schemas.openxmlformats.org/officeDocument/2006/relationships/image" Target="../media/3ee13a64_60da_11eb_822e_003048fd731b_4b22d568_a59e_11ee_a526_047c1617b14316.jpeg"/><Relationship Id="rId17" Type="http://schemas.openxmlformats.org/officeDocument/2006/relationships/image" Target="../media/3ee13a66_60da_11eb_822e_003048fd731b_4b22d56b_a59e_11ee_a526_047c1617b14317.jpeg"/><Relationship Id="rId18" Type="http://schemas.openxmlformats.org/officeDocument/2006/relationships/image" Target="../media/3ee13a68_60da_11eb_822e_003048fd731b_4b22d56e_a59e_11ee_a526_047c1617b14318.jpeg"/><Relationship Id="rId19" Type="http://schemas.openxmlformats.org/officeDocument/2006/relationships/image" Target="../media/3ee13a6a_60da_11eb_822e_003048fd731b_4b22d571_a59e_11ee_a526_047c1617b14319.jpeg"/><Relationship Id="rId20" Type="http://schemas.openxmlformats.org/officeDocument/2006/relationships/image" Target="../media/3ee13a6c_60da_11eb_822e_003048fd731b_4b22d574_a59e_11ee_a526_047c1617b14320.jpeg"/><Relationship Id="rId21" Type="http://schemas.openxmlformats.org/officeDocument/2006/relationships/image" Target="../media/3ee13a6e_60da_11eb_822e_003048fd731b_4b22d577_a59e_11ee_a526_047c1617b14321.jpeg"/><Relationship Id="rId22" Type="http://schemas.openxmlformats.org/officeDocument/2006/relationships/image" Target="../media/3ee13a70_60da_11eb_822e_003048fd731b_4b22d57a_a59e_11ee_a526_047c1617b14322.jpeg"/><Relationship Id="rId23" Type="http://schemas.openxmlformats.org/officeDocument/2006/relationships/image" Target="../media/3ee13a72_60da_11eb_822e_003048fd731b_4b22d57d_a59e_11ee_a526_047c1617b14323.jpeg"/><Relationship Id="rId24" Type="http://schemas.openxmlformats.org/officeDocument/2006/relationships/image" Target="../media/3ee13a74_60da_11eb_822e_003048fd731b_4b22d580_a59e_11ee_a526_047c1617b14324.jpeg"/><Relationship Id="rId25" Type="http://schemas.openxmlformats.org/officeDocument/2006/relationships/image" Target="../media/3ee13a76_60da_11eb_822e_003048fd731b_4b22d583_a59e_11ee_a526_047c1617b14325.jpeg"/><Relationship Id="rId26" Type="http://schemas.openxmlformats.org/officeDocument/2006/relationships/image" Target="../media/3ee13a78_60da_11eb_822e_003048fd731b_4b22d586_a59e_11ee_a526_047c1617b14326.jpeg"/><Relationship Id="rId27" Type="http://schemas.openxmlformats.org/officeDocument/2006/relationships/image" Target="../media/3ee13a7a_60da_11eb_822e_003048fd731b_4b22d589_a59e_11ee_a526_047c1617b14327.jpeg"/><Relationship Id="rId28" Type="http://schemas.openxmlformats.org/officeDocument/2006/relationships/image" Target="../media/3ee13a7c_60da_11eb_822e_003048fd731b_4b22d58c_a59e_11ee_a526_047c1617b14328.jpeg"/><Relationship Id="rId29" Type="http://schemas.openxmlformats.org/officeDocument/2006/relationships/image" Target="../media/3ee13a7e_60da_11eb_822e_003048fd731b_4b22d58f_a59e_11ee_a526_047c1617b14329.jpeg"/><Relationship Id="rId30" Type="http://schemas.openxmlformats.org/officeDocument/2006/relationships/image" Target="../media/3ee13a80_60da_11eb_822e_003048fd731b_4b22d592_a59e_11ee_a526_047c1617b14330.jpeg"/><Relationship Id="rId31" Type="http://schemas.openxmlformats.org/officeDocument/2006/relationships/image" Target="../media/3ee13a82_60da_11eb_822e_003048fd731b_4b22d595_a59e_11ee_a526_047c1617b14331.jpeg"/><Relationship Id="rId32" Type="http://schemas.openxmlformats.org/officeDocument/2006/relationships/image" Target="../media/3ee13a84_60da_11eb_822e_003048fd731b_4b22d598_a59e_11ee_a526_047c1617b14332.jpeg"/><Relationship Id="rId33" Type="http://schemas.openxmlformats.org/officeDocument/2006/relationships/image" Target="../media/3ee13a86_60da_11eb_822e_003048fd731b_4b22d59b_a59e_11ee_a526_047c1617b14333.jpeg"/><Relationship Id="rId34" Type="http://schemas.openxmlformats.org/officeDocument/2006/relationships/image" Target="../media/3ee13a88_60da_11eb_822e_003048fd731b_4b22d59e_a59e_11ee_a526_047c1617b14334.jpeg"/><Relationship Id="rId35" Type="http://schemas.openxmlformats.org/officeDocument/2006/relationships/image" Target="../media/3ee13a8a_60da_11eb_822e_003048fd731b_4b22d5a1_a59e_11ee_a526_047c1617b14335.jpeg"/><Relationship Id="rId36" Type="http://schemas.openxmlformats.org/officeDocument/2006/relationships/image" Target="../media/3ee13a8c_60da_11eb_822e_003048fd731b_4b22d5a4_a59e_11ee_a526_047c1617b14336.jpeg"/><Relationship Id="rId37" Type="http://schemas.openxmlformats.org/officeDocument/2006/relationships/image" Target="../media/3ee13a8e_60da_11eb_822e_003048fd731b_4b22d5a7_a59e_11ee_a526_047c1617b14337.jpeg"/><Relationship Id="rId38" Type="http://schemas.openxmlformats.org/officeDocument/2006/relationships/image" Target="../media/3ee13a90_60da_11eb_822e_003048fd731b_4b22d5aa_a59e_11ee_a526_047c1617b14338.jpeg"/><Relationship Id="rId39" Type="http://schemas.openxmlformats.org/officeDocument/2006/relationships/image" Target="../media/3ee13a92_60da_11eb_822e_003048fd731b_4b22d5ad_a59e_11ee_a526_047c1617b14339.jpeg"/><Relationship Id="rId40" Type="http://schemas.openxmlformats.org/officeDocument/2006/relationships/image" Target="../media/3ee13a94_60da_11eb_822e_003048fd731b_4b22d5b0_a59e_11ee_a526_047c1617b14340.jpeg"/><Relationship Id="rId41" Type="http://schemas.openxmlformats.org/officeDocument/2006/relationships/image" Target="../media/3ee13a96_60da_11eb_822e_003048fd731b_4b22d5b3_a59e_11ee_a526_047c1617b14341.jpeg"/><Relationship Id="rId42" Type="http://schemas.openxmlformats.org/officeDocument/2006/relationships/image" Target="../media/3ee13a98_60da_11eb_822e_003048fd731b_4b22d5b6_a59e_11ee_a526_047c1617b14342.jpeg"/><Relationship Id="rId43" Type="http://schemas.openxmlformats.org/officeDocument/2006/relationships/image" Target="../media/3ee13a9a_60da_11eb_822e_003048fd731b_4b22d5b9_a59e_11ee_a526_047c1617b14343.jpeg"/><Relationship Id="rId44" Type="http://schemas.openxmlformats.org/officeDocument/2006/relationships/image" Target="../media/3ee13a9c_60da_11eb_822e_003048fd731b_4b22d5bc_a59e_11ee_a526_047c1617b14344.jpeg"/><Relationship Id="rId45" Type="http://schemas.openxmlformats.org/officeDocument/2006/relationships/image" Target="../media/fc9aaea7_f821_11ec_a2ce_00259070b487_d43ed6d0_f115_11ee_a58b_047c1617b14345.jpeg"/><Relationship Id="rId46" Type="http://schemas.openxmlformats.org/officeDocument/2006/relationships/image" Target="../media/7da5d160_7587_11ef_a63a_047c1617b143_a256dc21_274d_11f1_a88f_047c1617b143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839203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J5*5080.06</f>
        <v>0</v>
      </c>
      <c r="L5" s="5"/>
    </row>
    <row r="6" spans="1:12" customHeight="1" ht="105" outlineLevel="4">
      <c r="A6" s="1"/>
      <c r="B6" s="1">
        <v>839204</v>
      </c>
      <c r="C6" s="1" t="s">
        <v>17</v>
      </c>
      <c r="D6" s="1"/>
      <c r="E6" s="2" t="s">
        <v>18</v>
      </c>
      <c r="F6" s="2" t="s">
        <v>19</v>
      </c>
      <c r="G6" s="2">
        <v>-1</v>
      </c>
      <c r="H6" s="2">
        <v>0</v>
      </c>
      <c r="I6" s="1">
        <v>0</v>
      </c>
      <c r="J6" s="3" t="s">
        <v>16</v>
      </c>
      <c r="K6" s="2" t="str">
        <f>J6*5597.69</f>
        <v>0</v>
      </c>
      <c r="L6" s="5"/>
    </row>
    <row r="7" spans="1:12" customHeight="1" ht="105" outlineLevel="4">
      <c r="A7" s="1"/>
      <c r="B7" s="1">
        <v>839205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J7*6137.01</f>
        <v>0</v>
      </c>
      <c r="L7" s="5"/>
    </row>
    <row r="8" spans="1:12" customHeight="1" ht="105" outlineLevel="4">
      <c r="A8" s="1"/>
      <c r="B8" s="1">
        <v>839206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J8*6577.56</f>
        <v>0</v>
      </c>
      <c r="L8" s="5"/>
    </row>
    <row r="9" spans="1:12" customHeight="1" ht="105" outlineLevel="4">
      <c r="A9" s="1"/>
      <c r="B9" s="1">
        <v>839207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J9*7092.80</f>
        <v>0</v>
      </c>
      <c r="L9" s="5"/>
    </row>
    <row r="10" spans="1:12" customHeight="1" ht="105" outlineLevel="4">
      <c r="A10" s="1"/>
      <c r="B10" s="1">
        <v>839208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J10*7557.51</f>
        <v>0</v>
      </c>
      <c r="L10" s="5"/>
    </row>
    <row r="11" spans="1:12" customHeight="1" ht="105" outlineLevel="4">
      <c r="A11" s="1"/>
      <c r="B11" s="1">
        <v>839209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J11*8072.72</f>
        <v>0</v>
      </c>
      <c r="L11" s="5"/>
    </row>
    <row r="12" spans="1:12" customHeight="1" ht="105" outlineLevel="4">
      <c r="A12" s="1"/>
      <c r="B12" s="1">
        <v>839210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J12*8999.67</f>
        <v>0</v>
      </c>
      <c r="L12" s="5"/>
    </row>
    <row r="13" spans="1:12" customHeight="1" ht="105" outlineLevel="4">
      <c r="A13" s="1"/>
      <c r="B13" s="1">
        <v>839211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J13*10107.21</f>
        <v>0</v>
      </c>
      <c r="L13" s="5"/>
    </row>
    <row r="14" spans="1:12" customHeight="1" ht="105" outlineLevel="4">
      <c r="A14" s="1"/>
      <c r="B14" s="1">
        <v>839212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J14*11306.16</f>
        <v>0</v>
      </c>
      <c r="L14" s="5"/>
    </row>
    <row r="15" spans="1:12" customHeight="1" ht="105" outlineLevel="4">
      <c r="A15" s="1"/>
      <c r="B15" s="1">
        <v>839213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J15*12567.74</f>
        <v>0</v>
      </c>
      <c r="L15" s="5"/>
    </row>
    <row r="16" spans="1:12" customHeight="1" ht="105" outlineLevel="4">
      <c r="A16" s="1"/>
      <c r="B16" s="1">
        <v>839214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J16*13848.58</f>
        <v>0</v>
      </c>
      <c r="L16" s="5"/>
    </row>
    <row r="17" spans="1:12" customHeight="1" ht="105" outlineLevel="4">
      <c r="A17" s="1"/>
      <c r="B17" s="1">
        <v>839215</v>
      </c>
      <c r="C17" s="1" t="s">
        <v>50</v>
      </c>
      <c r="D17" s="1"/>
      <c r="E17" s="2" t="s">
        <v>51</v>
      </c>
      <c r="F17" s="2" t="s">
        <v>52</v>
      </c>
      <c r="G17" s="2">
        <v>-2</v>
      </c>
      <c r="H17" s="2">
        <v>0</v>
      </c>
      <c r="I17" s="1">
        <v>0</v>
      </c>
      <c r="J17" s="3" t="s">
        <v>16</v>
      </c>
      <c r="K17" s="2" t="str">
        <f>J17*7683.68</f>
        <v>0</v>
      </c>
      <c r="L17" s="5"/>
    </row>
    <row r="18" spans="1:12" customHeight="1" ht="105" outlineLevel="4">
      <c r="A18" s="1"/>
      <c r="B18" s="1">
        <v>839216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J18*8704.26</f>
        <v>0</v>
      </c>
      <c r="L18" s="5"/>
    </row>
    <row r="19" spans="1:12" customHeight="1" ht="105" outlineLevel="4">
      <c r="A19" s="1"/>
      <c r="B19" s="1">
        <v>839217</v>
      </c>
      <c r="C19" s="1" t="s">
        <v>56</v>
      </c>
      <c r="D19" s="1"/>
      <c r="E19" s="2" t="s">
        <v>57</v>
      </c>
      <c r="F19" s="2" t="s">
        <v>58</v>
      </c>
      <c r="G19" s="2">
        <v>-6</v>
      </c>
      <c r="H19" s="2">
        <v>0</v>
      </c>
      <c r="I19" s="1">
        <v>0</v>
      </c>
      <c r="J19" s="3" t="s">
        <v>16</v>
      </c>
      <c r="K19" s="2" t="str">
        <f>J19*9653.31</f>
        <v>0</v>
      </c>
      <c r="L19" s="5"/>
    </row>
    <row r="20" spans="1:12" customHeight="1" ht="105" outlineLevel="4">
      <c r="A20" s="1"/>
      <c r="B20" s="1">
        <v>839218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J20*10699.93</f>
        <v>0</v>
      </c>
      <c r="L20" s="5"/>
    </row>
    <row r="21" spans="1:12" customHeight="1" ht="105" outlineLevel="4">
      <c r="A21" s="1"/>
      <c r="B21" s="1">
        <v>839219</v>
      </c>
      <c r="C21" s="1" t="s">
        <v>62</v>
      </c>
      <c r="D21" s="1"/>
      <c r="E21" s="2" t="s">
        <v>63</v>
      </c>
      <c r="F21" s="2" t="s">
        <v>64</v>
      </c>
      <c r="G21" s="2">
        <v>-2</v>
      </c>
      <c r="H21" s="2">
        <v>0</v>
      </c>
      <c r="I21" s="1">
        <v>0</v>
      </c>
      <c r="J21" s="3" t="s">
        <v>16</v>
      </c>
      <c r="K21" s="2" t="str">
        <f>J21*11830.99</f>
        <v>0</v>
      </c>
      <c r="L21" s="5"/>
    </row>
    <row r="22" spans="1:12" customHeight="1" ht="105" outlineLevel="4">
      <c r="A22" s="1"/>
      <c r="B22" s="1">
        <v>839220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J22*13180.98</f>
        <v>0</v>
      </c>
      <c r="L22" s="5"/>
    </row>
    <row r="23" spans="1:12" customHeight="1" ht="105" outlineLevel="4">
      <c r="A23" s="1"/>
      <c r="B23" s="1">
        <v>839221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J23*14704.25</f>
        <v>0</v>
      </c>
      <c r="L23" s="5"/>
    </row>
    <row r="24" spans="1:12" customHeight="1" ht="105" outlineLevel="4">
      <c r="A24" s="1"/>
      <c r="B24" s="1">
        <v>839222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J24*6289.08</f>
        <v>0</v>
      </c>
      <c r="L24" s="5"/>
    </row>
    <row r="25" spans="1:12" customHeight="1" ht="105" outlineLevel="4">
      <c r="A25" s="1"/>
      <c r="B25" s="1">
        <v>839223</v>
      </c>
      <c r="C25" s="1" t="s">
        <v>74</v>
      </c>
      <c r="D25" s="1"/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J25*6763.92</f>
        <v>0</v>
      </c>
      <c r="L25" s="5"/>
    </row>
    <row r="26" spans="1:12" customHeight="1" ht="105" outlineLevel="4">
      <c r="A26" s="1"/>
      <c r="B26" s="1">
        <v>839224</v>
      </c>
      <c r="C26" s="1" t="s">
        <v>77</v>
      </c>
      <c r="D26" s="1"/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J26*7290.14</f>
        <v>0</v>
      </c>
      <c r="L26" s="5"/>
    </row>
    <row r="27" spans="1:12" customHeight="1" ht="105" outlineLevel="4">
      <c r="A27" s="1"/>
      <c r="B27" s="1">
        <v>839225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J27*7764.89</f>
        <v>0</v>
      </c>
      <c r="L27" s="5"/>
    </row>
    <row r="28" spans="1:12" customHeight="1" ht="105" outlineLevel="4">
      <c r="A28" s="1"/>
      <c r="B28" s="1">
        <v>839226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J28*8293.49</f>
        <v>0</v>
      </c>
      <c r="L28" s="5"/>
    </row>
    <row r="29" spans="1:12" customHeight="1" ht="105" outlineLevel="4">
      <c r="A29" s="1"/>
      <c r="B29" s="1">
        <v>839227</v>
      </c>
      <c r="C29" s="1" t="s">
        <v>86</v>
      </c>
      <c r="D29" s="1"/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J29*8817.42</f>
        <v>0</v>
      </c>
      <c r="L29" s="5"/>
    </row>
    <row r="30" spans="1:12" customHeight="1" ht="105" outlineLevel="4">
      <c r="A30" s="1"/>
      <c r="B30" s="1">
        <v>839228</v>
      </c>
      <c r="C30" s="1" t="s">
        <v>89</v>
      </c>
      <c r="D30" s="1"/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J30*9395.06</f>
        <v>0</v>
      </c>
      <c r="L30" s="5"/>
    </row>
    <row r="31" spans="1:12" customHeight="1" ht="105" outlineLevel="4">
      <c r="A31" s="1"/>
      <c r="B31" s="1">
        <v>839229</v>
      </c>
      <c r="C31" s="1" t="s">
        <v>92</v>
      </c>
      <c r="D31" s="1"/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J31*10419.47</f>
        <v>0</v>
      </c>
      <c r="L31" s="5"/>
    </row>
    <row r="32" spans="1:12" customHeight="1" ht="105" outlineLevel="4">
      <c r="A32" s="1"/>
      <c r="B32" s="1">
        <v>839230</v>
      </c>
      <c r="C32" s="1" t="s">
        <v>95</v>
      </c>
      <c r="D32" s="1"/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J32*11549.16</f>
        <v>0</v>
      </c>
      <c r="L32" s="5"/>
    </row>
    <row r="33" spans="1:12" customHeight="1" ht="105" outlineLevel="4">
      <c r="A33" s="1"/>
      <c r="B33" s="1">
        <v>839231</v>
      </c>
      <c r="C33" s="1" t="s">
        <v>98</v>
      </c>
      <c r="D33" s="1"/>
      <c r="E33" s="2" t="s">
        <v>99</v>
      </c>
      <c r="F33" s="2" t="s">
        <v>100</v>
      </c>
      <c r="G33" s="2">
        <v>0</v>
      </c>
      <c r="H33" s="2">
        <v>0</v>
      </c>
      <c r="I33" s="1">
        <v>0</v>
      </c>
      <c r="J33" s="3" t="s">
        <v>16</v>
      </c>
      <c r="K33" s="2" t="str">
        <f>J33*12769.99</f>
        <v>0</v>
      </c>
      <c r="L33" s="5"/>
    </row>
    <row r="34" spans="1:12" customHeight="1" ht="105" outlineLevel="4">
      <c r="A34" s="1"/>
      <c r="B34" s="1">
        <v>839232</v>
      </c>
      <c r="C34" s="1" t="s">
        <v>101</v>
      </c>
      <c r="D34" s="1"/>
      <c r="E34" s="2" t="s">
        <v>102</v>
      </c>
      <c r="F34" s="2" t="s">
        <v>103</v>
      </c>
      <c r="G34" s="2">
        <v>0</v>
      </c>
      <c r="H34" s="2">
        <v>0</v>
      </c>
      <c r="I34" s="1">
        <v>0</v>
      </c>
      <c r="J34" s="3" t="s">
        <v>16</v>
      </c>
      <c r="K34" s="2" t="str">
        <f>J34*14227.04</f>
        <v>0</v>
      </c>
      <c r="L34" s="5"/>
    </row>
    <row r="35" spans="1:12" customHeight="1" ht="105" outlineLevel="4">
      <c r="A35" s="1"/>
      <c r="B35" s="1">
        <v>839233</v>
      </c>
      <c r="C35" s="1" t="s">
        <v>104</v>
      </c>
      <c r="D35" s="1"/>
      <c r="E35" s="2" t="s">
        <v>105</v>
      </c>
      <c r="F35" s="2" t="s">
        <v>106</v>
      </c>
      <c r="G35" s="2">
        <v>0</v>
      </c>
      <c r="H35" s="2">
        <v>0</v>
      </c>
      <c r="I35" s="1">
        <v>0</v>
      </c>
      <c r="J35" s="3" t="s">
        <v>16</v>
      </c>
      <c r="K35" s="2" t="str">
        <f>J35*15871.27</f>
        <v>0</v>
      </c>
      <c r="L35" s="5"/>
    </row>
    <row r="36" spans="1:12" customHeight="1" ht="105" outlineLevel="4">
      <c r="A36" s="1"/>
      <c r="B36" s="1">
        <v>839234</v>
      </c>
      <c r="C36" s="1" t="s">
        <v>107</v>
      </c>
      <c r="D36" s="1"/>
      <c r="E36" s="2" t="s">
        <v>108</v>
      </c>
      <c r="F36" s="2" t="s">
        <v>109</v>
      </c>
      <c r="G36" s="2" t="s">
        <v>110</v>
      </c>
      <c r="H36" s="2">
        <v>0</v>
      </c>
      <c r="I36" s="1">
        <v>0</v>
      </c>
      <c r="J36" s="3" t="s">
        <v>16</v>
      </c>
      <c r="K36" s="2" t="str">
        <f>J36*7039.88</f>
        <v>0</v>
      </c>
      <c r="L36" s="5"/>
    </row>
    <row r="37" spans="1:12" customHeight="1" ht="105" outlineLevel="4">
      <c r="A37" s="1"/>
      <c r="B37" s="1">
        <v>839235</v>
      </c>
      <c r="C37" s="1" t="s">
        <v>111</v>
      </c>
      <c r="D37" s="1"/>
      <c r="E37" s="2" t="s">
        <v>112</v>
      </c>
      <c r="F37" s="2" t="s">
        <v>113</v>
      </c>
      <c r="G37" s="2">
        <v>0</v>
      </c>
      <c r="H37" s="2">
        <v>0</v>
      </c>
      <c r="I37" s="1">
        <v>0</v>
      </c>
      <c r="J37" s="3" t="s">
        <v>16</v>
      </c>
      <c r="K37" s="2" t="str">
        <f>J37*7658.60</f>
        <v>0</v>
      </c>
      <c r="L37" s="5"/>
    </row>
    <row r="38" spans="1:12" customHeight="1" ht="105" outlineLevel="4">
      <c r="A38" s="1"/>
      <c r="B38" s="1">
        <v>839236</v>
      </c>
      <c r="C38" s="1" t="s">
        <v>114</v>
      </c>
      <c r="D38" s="1"/>
      <c r="E38" s="2" t="s">
        <v>115</v>
      </c>
      <c r="F38" s="2" t="s">
        <v>116</v>
      </c>
      <c r="G38" s="2">
        <v>0</v>
      </c>
      <c r="H38" s="2">
        <v>0</v>
      </c>
      <c r="I38" s="1">
        <v>0</v>
      </c>
      <c r="J38" s="3" t="s">
        <v>16</v>
      </c>
      <c r="K38" s="2" t="str">
        <f>J38*8330.35</f>
        <v>0</v>
      </c>
      <c r="L38" s="5"/>
    </row>
    <row r="39" spans="1:12" customHeight="1" ht="105" outlineLevel="4">
      <c r="A39" s="1"/>
      <c r="B39" s="1">
        <v>839237</v>
      </c>
      <c r="C39" s="1" t="s">
        <v>117</v>
      </c>
      <c r="D39" s="1"/>
      <c r="E39" s="2" t="s">
        <v>118</v>
      </c>
      <c r="F39" s="2" t="s">
        <v>119</v>
      </c>
      <c r="G39" s="2">
        <v>0</v>
      </c>
      <c r="H39" s="2">
        <v>0</v>
      </c>
      <c r="I39" s="1">
        <v>0</v>
      </c>
      <c r="J39" s="3" t="s">
        <v>16</v>
      </c>
      <c r="K39" s="2" t="str">
        <f>J39*8973.22</f>
        <v>0</v>
      </c>
      <c r="L39" s="5"/>
    </row>
    <row r="40" spans="1:12" customHeight="1" ht="105" outlineLevel="4">
      <c r="A40" s="1"/>
      <c r="B40" s="1">
        <v>839238</v>
      </c>
      <c r="C40" s="1" t="s">
        <v>120</v>
      </c>
      <c r="D40" s="1"/>
      <c r="E40" s="2" t="s">
        <v>121</v>
      </c>
      <c r="F40" s="2" t="s">
        <v>122</v>
      </c>
      <c r="G40" s="2">
        <v>0</v>
      </c>
      <c r="H40" s="2">
        <v>0</v>
      </c>
      <c r="I40" s="1">
        <v>0</v>
      </c>
      <c r="J40" s="3" t="s">
        <v>16</v>
      </c>
      <c r="K40" s="2" t="str">
        <f>J40*9671.36</f>
        <v>0</v>
      </c>
      <c r="L40" s="5"/>
    </row>
    <row r="41" spans="1:12" customHeight="1" ht="105" outlineLevel="4">
      <c r="A41" s="1"/>
      <c r="B41" s="1">
        <v>839239</v>
      </c>
      <c r="C41" s="1" t="s">
        <v>123</v>
      </c>
      <c r="D41" s="1"/>
      <c r="E41" s="2" t="s">
        <v>124</v>
      </c>
      <c r="F41" s="2" t="s">
        <v>125</v>
      </c>
      <c r="G41" s="2">
        <v>0</v>
      </c>
      <c r="H41" s="2">
        <v>0</v>
      </c>
      <c r="I41" s="1">
        <v>0</v>
      </c>
      <c r="J41" s="3" t="s">
        <v>16</v>
      </c>
      <c r="K41" s="2" t="str">
        <f>J41*10263.67</f>
        <v>0</v>
      </c>
      <c r="L41" s="5"/>
    </row>
    <row r="42" spans="1:12" customHeight="1" ht="105" outlineLevel="4">
      <c r="A42" s="1"/>
      <c r="B42" s="1">
        <v>839240</v>
      </c>
      <c r="C42" s="1" t="s">
        <v>126</v>
      </c>
      <c r="D42" s="1"/>
      <c r="E42" s="2" t="s">
        <v>127</v>
      </c>
      <c r="F42" s="2" t="s">
        <v>128</v>
      </c>
      <c r="G42" s="2">
        <v>-1</v>
      </c>
      <c r="H42" s="2">
        <v>0</v>
      </c>
      <c r="I42" s="1">
        <v>0</v>
      </c>
      <c r="J42" s="3" t="s">
        <v>16</v>
      </c>
      <c r="K42" s="2" t="str">
        <f>J42*10932.98</f>
        <v>0</v>
      </c>
      <c r="L42" s="5"/>
    </row>
    <row r="43" spans="1:12" customHeight="1" ht="105" outlineLevel="4">
      <c r="A43" s="1"/>
      <c r="B43" s="1">
        <v>839241</v>
      </c>
      <c r="C43" s="1" t="s">
        <v>129</v>
      </c>
      <c r="D43" s="1"/>
      <c r="E43" s="2" t="s">
        <v>130</v>
      </c>
      <c r="F43" s="2" t="s">
        <v>131</v>
      </c>
      <c r="G43" s="2">
        <v>0</v>
      </c>
      <c r="H43" s="2">
        <v>0</v>
      </c>
      <c r="I43" s="1">
        <v>0</v>
      </c>
      <c r="J43" s="3" t="s">
        <v>16</v>
      </c>
      <c r="K43" s="2" t="str">
        <f>J43*11578.23</f>
        <v>0</v>
      </c>
      <c r="L43" s="5"/>
    </row>
    <row r="44" spans="1:12" customHeight="1" ht="105" outlineLevel="4">
      <c r="A44" s="1"/>
      <c r="B44" s="1">
        <v>839242</v>
      </c>
      <c r="C44" s="1" t="s">
        <v>132</v>
      </c>
      <c r="D44" s="1"/>
      <c r="E44" s="2" t="s">
        <v>133</v>
      </c>
      <c r="F44" s="2" t="s">
        <v>134</v>
      </c>
      <c r="G44" s="2">
        <v>-5</v>
      </c>
      <c r="H44" s="2">
        <v>0</v>
      </c>
      <c r="I44" s="1">
        <v>0</v>
      </c>
      <c r="J44" s="3" t="s">
        <v>16</v>
      </c>
      <c r="K44" s="2" t="str">
        <f>J44*12223.45</f>
        <v>0</v>
      </c>
      <c r="L44" s="5"/>
    </row>
    <row r="45" spans="1:12" customHeight="1" ht="105" outlineLevel="4">
      <c r="A45" s="1"/>
      <c r="B45" s="1">
        <v>839243</v>
      </c>
      <c r="C45" s="1" t="s">
        <v>135</v>
      </c>
      <c r="D45" s="1"/>
      <c r="E45" s="2" t="s">
        <v>136</v>
      </c>
      <c r="F45" s="2" t="s">
        <v>137</v>
      </c>
      <c r="G45" s="2">
        <v>0</v>
      </c>
      <c r="H45" s="2">
        <v>0</v>
      </c>
      <c r="I45" s="1">
        <v>0</v>
      </c>
      <c r="J45" s="3" t="s">
        <v>16</v>
      </c>
      <c r="K45" s="2" t="str">
        <f>J45*13590.97</f>
        <v>0</v>
      </c>
      <c r="L45" s="5"/>
    </row>
    <row r="46" spans="1:12" customHeight="1" ht="105" outlineLevel="4">
      <c r="A46" s="1"/>
      <c r="B46" s="1">
        <v>839244</v>
      </c>
      <c r="C46" s="1" t="s">
        <v>138</v>
      </c>
      <c r="D46" s="1"/>
      <c r="E46" s="2" t="s">
        <v>139</v>
      </c>
      <c r="F46" s="2" t="s">
        <v>140</v>
      </c>
      <c r="G46" s="2">
        <v>0</v>
      </c>
      <c r="H46" s="2">
        <v>0</v>
      </c>
      <c r="I46" s="1">
        <v>0</v>
      </c>
      <c r="J46" s="3" t="s">
        <v>16</v>
      </c>
      <c r="K46" s="2" t="str">
        <f>J46*15170.39</f>
        <v>0</v>
      </c>
      <c r="L46" s="5"/>
    </row>
    <row r="47" spans="1:12" customHeight="1" ht="105" outlineLevel="4">
      <c r="A47" s="1"/>
      <c r="B47" s="1">
        <v>839245</v>
      </c>
      <c r="C47" s="1" t="s">
        <v>141</v>
      </c>
      <c r="D47" s="1"/>
      <c r="E47" s="2" t="s">
        <v>142</v>
      </c>
      <c r="F47" s="2" t="s">
        <v>143</v>
      </c>
      <c r="G47" s="2">
        <v>1</v>
      </c>
      <c r="H47" s="2">
        <v>0</v>
      </c>
      <c r="I47" s="1">
        <v>0</v>
      </c>
      <c r="J47" s="3" t="s">
        <v>16</v>
      </c>
      <c r="K47" s="2" t="str">
        <f>J47*16906.27</f>
        <v>0</v>
      </c>
      <c r="L47" s="5"/>
    </row>
    <row r="48" spans="1:12" customHeight="1" ht="105" outlineLevel="4">
      <c r="A48" s="1"/>
      <c r="B48" s="1">
        <v>839246</v>
      </c>
      <c r="C48" s="1" t="s">
        <v>144</v>
      </c>
      <c r="D48" s="1"/>
      <c r="E48" s="2" t="s">
        <v>145</v>
      </c>
      <c r="F48" s="2" t="s">
        <v>146</v>
      </c>
      <c r="G48" s="2">
        <v>0</v>
      </c>
      <c r="H48" s="2">
        <v>0</v>
      </c>
      <c r="I48" s="1">
        <v>0</v>
      </c>
      <c r="J48" s="3" t="s">
        <v>16</v>
      </c>
      <c r="K48" s="2" t="str">
        <f>J48*18909.38</f>
        <v>0</v>
      </c>
      <c r="L48" s="5"/>
    </row>
    <row r="49" spans="1:12" customHeight="1" ht="105" outlineLevel="4">
      <c r="A49" s="1"/>
      <c r="B49" s="1">
        <v>868610</v>
      </c>
      <c r="C49" s="1" t="s">
        <v>147</v>
      </c>
      <c r="D49" s="1">
        <v>155107</v>
      </c>
      <c r="E49" s="2" t="s">
        <v>148</v>
      </c>
      <c r="F49" s="2" t="s">
        <v>149</v>
      </c>
      <c r="G49" s="2">
        <v>6</v>
      </c>
      <c r="H49" s="2">
        <v>0</v>
      </c>
      <c r="I49" s="1">
        <v>0</v>
      </c>
      <c r="J49" s="3" t="s">
        <v>16</v>
      </c>
      <c r="K49" s="2" t="str">
        <f>J49*1700.00</f>
        <v>0</v>
      </c>
      <c r="L49" s="5"/>
    </row>
    <row r="50" spans="1:12" customHeight="1" ht="105" outlineLevel="4">
      <c r="A50" s="1"/>
      <c r="B50" s="1">
        <v>883791</v>
      </c>
      <c r="C50" s="1" t="s">
        <v>150</v>
      </c>
      <c r="D50" s="1"/>
      <c r="E50" s="2" t="s">
        <v>151</v>
      </c>
      <c r="F50" s="2" t="s">
        <v>152</v>
      </c>
      <c r="G50" s="2">
        <v>6</v>
      </c>
      <c r="H50" s="2">
        <v>0</v>
      </c>
      <c r="I50" s="1">
        <v>0</v>
      </c>
      <c r="J50" s="3" t="s">
        <v>16</v>
      </c>
      <c r="K50" s="2" t="str">
        <f>J50*1150.00</f>
        <v>0</v>
      </c>
      <c r="L5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2026-09-24T22:55:50+03:00</dcterms:created>
  <dcterms:modified xsi:type="dcterms:W3CDTF">2026-09-24T22:55:50+03:00</dcterms:modified>
  <dc:title>Untitled Spreadsheet</dc:title>
  <dc:description/>
  <dc:subject/>
  <cp:keywords/>
  <cp:category/>
</cp:coreProperties>
</file>