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<sst xmlns="http://schemas.openxmlformats.org/spreadsheetml/2006/main" uniqueCount="135">
  <si>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</si>
  <si>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</si>
  <si>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</si>
  <si>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</si>
  <si>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</si>
  <si>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</si>
  <si>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</si>
  <si>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</si>
  <si>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</si>
  <si>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</si>
  <si>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</si>
  <si>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БОЙЛЕРЫ водонагреватели косвенного нагрева</t>
  </si>
  <si>
    <t>Бойлеры водонагреватели косвенного нагрева TERMICA</t>
  </si>
  <si>
    <t>TMC-100016</t>
  </si>
  <si>
    <t>AMET 120 INOX</t>
  </si>
  <si>
    <t>Бойлер косвенного нагрева 120л TERMICA нерж сталь, напольный</t>
  </si>
  <si>
    <t>44 049.63 руб.</t>
  </si>
  <si>
    <t>шт</t>
  </si>
  <si>
    <t>TMC-100017</t>
  </si>
  <si>
    <t>AMET 150 INOX</t>
  </si>
  <si>
    <t>Бойлер косвенного нагрева 150л TERMICA нерж сталь, напольный</t>
  </si>
  <si>
    <t>53 478.81 руб.</t>
  </si>
  <si>
    <t>TMC-100018</t>
  </si>
  <si>
    <t>AMET 200 INOX</t>
  </si>
  <si>
    <t>Бойлер косвенного нагрева 200л TERMICA нерж сталь, напольный</t>
  </si>
  <si>
    <t>60 943.85 руб.</t>
  </si>
  <si>
    <t>TMC-100019</t>
  </si>
  <si>
    <t>AMET 80W INOX</t>
  </si>
  <si>
    <t>Бойлер косвенного нагрева 80л TERMICA нерж сталь, настенный</t>
  </si>
  <si>
    <t>33 602.65 руб.</t>
  </si>
  <si>
    <t>TMC-100020</t>
  </si>
  <si>
    <t>AMET 120W INOX</t>
  </si>
  <si>
    <t>Бойлер косвенного нагрева 120л TERMICA нерж сталь, настенный</t>
  </si>
  <si>
    <t>43 253.14 руб.</t>
  </si>
  <si>
    <t>TMC-100037</t>
  </si>
  <si>
    <t>VEGA 150</t>
  </si>
  <si>
    <t>Бойлер косвенного нагрева 150л TERMICA эмаль. сталь, напольный</t>
  </si>
  <si>
    <t>53 412.37 руб.</t>
  </si>
  <si>
    <t>TMC-100038</t>
  </si>
  <si>
    <t>VEGA 200</t>
  </si>
  <si>
    <t>Бойлер косвенного нагрева 200л TERMICA эмаль. сталь, напольный</t>
  </si>
  <si>
    <t>61 637.57 руб.</t>
  </si>
  <si>
    <t>TMC-100039</t>
  </si>
  <si>
    <t>VEGA 300</t>
  </si>
  <si>
    <t>Бойлер косвенного нагрева 300л TERMICA эмаль. сталь, напольный</t>
  </si>
  <si>
    <t>87 746.46 руб.</t>
  </si>
  <si>
    <t>TMC-100040</t>
  </si>
  <si>
    <t>VEGA 400</t>
  </si>
  <si>
    <t>Бойлер косвенного нагрева 400л TERMICA эмаль. сталь, напольный</t>
  </si>
  <si>
    <t>108 565.27 руб.</t>
  </si>
  <si>
    <t>TMC-100041</t>
  </si>
  <si>
    <t>VEGA 500</t>
  </si>
  <si>
    <t>Бойлер косвенного нагрева 500л TERMICA эмаль. сталь, напольный</t>
  </si>
  <si>
    <t>121 568.59 руб.</t>
  </si>
  <si>
    <t>TMC-100042</t>
  </si>
  <si>
    <t>AMET 250 INOX</t>
  </si>
  <si>
    <t>Бойлер косвенного нагрева 250л TERMICA нерж сталь, напольный</t>
  </si>
  <si>
    <t>75 142.07 руб.</t>
  </si>
  <si>
    <t>TMC-100043</t>
  </si>
  <si>
    <t>AMET 300 INOX</t>
  </si>
  <si>
    <t>Бойлер косвенного нагрева 300л TERMICA нерж сталь, напольный</t>
  </si>
  <si>
    <t>86 799.68 руб.</t>
  </si>
  <si>
    <t>TMC-100044</t>
  </si>
  <si>
    <t>AMET 400 INOX</t>
  </si>
  <si>
    <t>Бойлер косвенного нагрева 400л TERMICA нерж сталь, напольный</t>
  </si>
  <si>
    <t>128 281.61 руб.</t>
  </si>
  <si>
    <t>TMC-100045</t>
  </si>
  <si>
    <t>AMET 500 INOX</t>
  </si>
  <si>
    <t>Бойлер косвенного нагрева 500л TERMICA нерж сталь, напольный</t>
  </si>
  <si>
    <t>150 290.74 руб.</t>
  </si>
  <si>
    <t>TMC-100046</t>
  </si>
  <si>
    <t>AMET 150W INOX</t>
  </si>
  <si>
    <t>Бойлер косвенного нагрева 150л TERMICA нерж сталь, настенный</t>
  </si>
  <si>
    <t>52 025.33 руб.</t>
  </si>
  <si>
    <t>Бойлеры водонагреватели косвенного нагрева THERMEX</t>
  </si>
  <si>
    <t>TRX-100108</t>
  </si>
  <si>
    <t>IRP 150 V (combi)</t>
  </si>
  <si>
    <t>Бойлер косвенного нагрева 150л THERMEX НЕРЖАВЕЙКА змеевик 24кВт, комби с тэном 2/4/6 кВт, напольный</t>
  </si>
  <si>
    <t>65 626.44 руб.</t>
  </si>
  <si>
    <t>TRX-100109</t>
  </si>
  <si>
    <t>IRP 200 V (combi)</t>
  </si>
  <si>
    <t>Бойлер косвенного нагрева 200л THERMEX НЕРЖАВЕЙКА змеевик 24кВт, комби с тэном 2/4/6 кВт, напольный</t>
  </si>
  <si>
    <t>69 012.84 руб.</t>
  </si>
  <si>
    <t>TRX-100110</t>
  </si>
  <si>
    <t>IRP 280 V (combi)</t>
  </si>
  <si>
    <t>Бойлер косвенного нагрева 280л THERMEX НЕРЖАВЕЙКА змеевик 24кВт, комби с тэном 2/4/6 кВт, напольный</t>
  </si>
  <si>
    <t>0.00 руб.</t>
  </si>
  <si>
    <t>TRX-100111</t>
  </si>
  <si>
    <t>ER 80 V (combi)</t>
  </si>
  <si>
    <t>Бойлер косвенного нагрева 80л THERMEX БИОСТЕКЛОФАРФОР, комби 1,5кВт/14,6кВт, напольный</t>
  </si>
  <si>
    <t>38 634.84 руб.</t>
  </si>
  <si>
    <t>TRX-100112</t>
  </si>
  <si>
    <t>ER 100 V (combi)</t>
  </si>
  <si>
    <t>Бойлер косвенного нагрева 100л THERMEX БИОСТЕКЛОФАРФОР, комби 1,5кВт/18,1кВт, напольный</t>
  </si>
  <si>
    <t>40 726.44 руб.</t>
  </si>
  <si>
    <t>TRX-100113</t>
  </si>
  <si>
    <t>ER 120 V (combi)</t>
  </si>
  <si>
    <t>Бойлер косвенного нагрева 120л THERMEX БИОСТЕКЛОФАРФОР, комби 1,5кВт/18,1кВт, напольный</t>
  </si>
  <si>
    <t>44 411.64 руб.</t>
  </si>
  <si>
    <t>TRX-100114</t>
  </si>
  <si>
    <t>ER 150 V (combi)</t>
  </si>
  <si>
    <t>Бойлер косвенного нагрева 150л THERMEX БИОСТЕКЛОФАРФОР, комби 1,5кВт/30,6кВт, напольный</t>
  </si>
  <si>
    <t>51 682.44 руб.</t>
  </si>
  <si>
    <t>TRX-100115</t>
  </si>
  <si>
    <t>ER 200 V (combi)</t>
  </si>
  <si>
    <t>Бойлер косвенного нагрева 200л THERMEX БИОСТЕКЛОФАРФОР, комби 3,5кВт/34,6кВт, напольный</t>
  </si>
  <si>
    <t>59 550.84 руб.</t>
  </si>
  <si>
    <t>TRX-100116</t>
  </si>
  <si>
    <t>ER 300 V (combi)</t>
  </si>
  <si>
    <t>Бойлер косвенного нагрева 300л THERMEX БИОСТЕКЛОФАРФОР, комби 3,5кВт/45,5кВт, напольный</t>
  </si>
  <si>
    <t>79 670.04 руб.</t>
  </si>
  <si>
    <t>TRX-100117</t>
  </si>
  <si>
    <t>Flat 80 V Combi</t>
  </si>
  <si>
    <t>Бойлер косвенного нагрева 80л THERMEX НЕРЖАВЕЙКА, комбинированный с тэном 2кВт, настенный</t>
  </si>
  <si>
    <t>32 260.44 руб.</t>
  </si>
  <si>
    <t>TRX-100118</t>
  </si>
  <si>
    <t>Flat 100 V Combi</t>
  </si>
  <si>
    <t>Бойлер косвенного нагрева 100л THERMEX НЕРЖАВЕЙКА, комбинированный с тэном 2кВт, настенный</t>
  </si>
  <si>
    <t>35 945.64 руб.</t>
  </si>
  <si>
    <t>TRX-100311</t>
  </si>
  <si>
    <t>Nixen 150 F (combi)</t>
  </si>
  <si>
    <t>Бойлер косвенного нагрева 150л THERMEX НЕРЖАВЕЙКА, напольный (17кВт)</t>
  </si>
  <si>
    <t>46 304.04 руб.</t>
  </si>
  <si>
    <t>TRX-100312</t>
  </si>
  <si>
    <t>Nixen 200 F (combi)</t>
  </si>
  <si>
    <t>Бойлер косвенного нагрева 200л THERMEX НЕРЖАВЕЙКА, напольный  (17кВт)</t>
  </si>
  <si>
    <t>50 686.44 руб.</t>
  </si>
  <si>
    <t>TRX-100313</t>
  </si>
  <si>
    <t>Nixen 250 F (combi)</t>
  </si>
  <si>
    <t>Бойлер косвенного нагрева 250л THERMEX НЕРЖАВЕЙКА, напольный (19кВт)</t>
  </si>
  <si>
    <t>61 443.24 руб.</t>
  </si>
  <si>
    <t>TRX-100314</t>
  </si>
  <si>
    <t>Nixen 300 F (combi)</t>
  </si>
  <si>
    <t>Бойлер косвенного нагрева 300л THERMEX НЕРЖАВЕЙКА, напольный  (24кВт)</t>
  </si>
  <si>
    <t>64 431.24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</si>
</sst>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a05941a_823c_11ed_a3a0_047c1617b143_ba673411_f115_11ee_a58b_047c1617b1431.jpeg"/><Relationship Id="rId2" Type="http://schemas.openxmlformats.org/officeDocument/2006/relationships/image" Target="../media/1a05941c_823c_11ed_a3a0_047c1617b143_ba673413_f115_11ee_a58b_047c1617b1432.jpeg"/><Relationship Id="rId3" Type="http://schemas.openxmlformats.org/officeDocument/2006/relationships/image" Target="../media/1a05941e_823c_11ed_a3a0_047c1617b143_ba673415_f115_11ee_a58b_047c1617b1433.jpeg"/><Relationship Id="rId4" Type="http://schemas.openxmlformats.org/officeDocument/2006/relationships/image" Target="../media/dc390075_823f_11ed_a3a0_047c1617b143_ba67341a_f115_11ee_a58b_047c1617b1434.jpeg"/><Relationship Id="rId5" Type="http://schemas.openxmlformats.org/officeDocument/2006/relationships/image" Target="../media/dc390077_823f_11ed_a3a0_047c1617b143_ba673412_f115_11ee_a58b_047c1617b1435.jpeg"/><Relationship Id="rId6" Type="http://schemas.openxmlformats.org/officeDocument/2006/relationships/image" Target="../media/ea21c133_400c_11ee_a4a3_047c1617b143_ba67341b_f115_11ee_a58b_047c1617b1436.jpeg"/><Relationship Id="rId7" Type="http://schemas.openxmlformats.org/officeDocument/2006/relationships/image" Target="../media/ea21c135_400c_11ee_a4a3_047c1617b143_ba67341c_f115_11ee_a58b_047c1617b1437.jpeg"/><Relationship Id="rId8" Type="http://schemas.openxmlformats.org/officeDocument/2006/relationships/image" Target="../media/ea21c137_400c_11ee_a4a3_047c1617b143_ba67341d_f115_11ee_a58b_047c1617b1438.jpeg"/><Relationship Id="rId9" Type="http://schemas.openxmlformats.org/officeDocument/2006/relationships/image" Target="../media/ea21c139_400c_11ee_a4a3_047c1617b143_ba67341e_f115_11ee_a58b_047c1617b1439.jpeg"/><Relationship Id="rId10" Type="http://schemas.openxmlformats.org/officeDocument/2006/relationships/image" Target="../media/ea21c13b_400c_11ee_a4a3_047c1617b143_ba67341f_f115_11ee_a58b_047c1617b14310.jpeg"/><Relationship Id="rId11" Type="http://schemas.openxmlformats.org/officeDocument/2006/relationships/image" Target="../media/b1eb6d0d_6d1a_11ee_a4dc_047c1617b143_ba673416_f115_11ee_a58b_047c1617b14311.jpeg"/><Relationship Id="rId12" Type="http://schemas.openxmlformats.org/officeDocument/2006/relationships/image" Target="../media/b1eb6d0f_6d1a_11ee_a4dc_047c1617b143_ba673417_f115_11ee_a58b_047c1617b14312.jpeg"/><Relationship Id="rId13" Type="http://schemas.openxmlformats.org/officeDocument/2006/relationships/image" Target="../media/b1eb6d11_6d1a_11ee_a4dc_047c1617b143_ba673418_f115_11ee_a58b_047c1617b14313.jpeg"/><Relationship Id="rId14" Type="http://schemas.openxmlformats.org/officeDocument/2006/relationships/image" Target="../media/b1eb6d13_6d1a_11ee_a4dc_047c1617b143_ba673419_f115_11ee_a58b_047c1617b14314.jpeg"/><Relationship Id="rId15" Type="http://schemas.openxmlformats.org/officeDocument/2006/relationships/image" Target="../media/b1eb6d0b_6d1a_11ee_a4dc_047c1617b143_ba673414_f115_11ee_a58b_047c1617b14315.jpeg"/><Relationship Id="rId16" Type="http://schemas.openxmlformats.org/officeDocument/2006/relationships/image" Target="../media/7df682c6_821d_11ed_a3a0_047c1617b143_ba673428_f115_11ee_a58b_047c1617b14316.jpeg"/><Relationship Id="rId17" Type="http://schemas.openxmlformats.org/officeDocument/2006/relationships/image" Target="../media/7df682c8_821d_11ed_a3a0_047c1617b143_ba673429_f115_11ee_a58b_047c1617b14317.jpeg"/><Relationship Id="rId18" Type="http://schemas.openxmlformats.org/officeDocument/2006/relationships/image" Target="../media/7df682ca_821d_11ed_a3a0_047c1617b143_ba67342b_f115_11ee_a58b_047c1617b14318.jpeg"/><Relationship Id="rId19" Type="http://schemas.openxmlformats.org/officeDocument/2006/relationships/image" Target="../media/7df682cc_821d_11ed_a3a0_047c1617b143_ba673425_f115_11ee_a58b_047c1617b14319.jpeg"/><Relationship Id="rId20" Type="http://schemas.openxmlformats.org/officeDocument/2006/relationships/image" Target="../media/7df682ce_821d_11ed_a3a0_047c1617b143_ba673420_f115_11ee_a58b_047c1617b14320.jpeg"/><Relationship Id="rId21" Type="http://schemas.openxmlformats.org/officeDocument/2006/relationships/image" Target="../media/7df682d0_821d_11ed_a3a0_047c1617b143_ba673421_f115_11ee_a58b_047c1617b14321.jpeg"/><Relationship Id="rId22" Type="http://schemas.openxmlformats.org/officeDocument/2006/relationships/image" Target="../media/7df682d2_821d_11ed_a3a0_047c1617b143_ba673422_f115_11ee_a58b_047c1617b14322.jpeg"/><Relationship Id="rId23" Type="http://schemas.openxmlformats.org/officeDocument/2006/relationships/image" Target="../media/7df682d4_821d_11ed_a3a0_047c1617b143_ba673423_f115_11ee_a58b_047c1617b14323.jpeg"/><Relationship Id="rId24" Type="http://schemas.openxmlformats.org/officeDocument/2006/relationships/image" Target="../media/7df682d6_821d_11ed_a3a0_047c1617b143_ba673424_f115_11ee_a58b_047c1617b14324.jpeg"/><Relationship Id="rId25" Type="http://schemas.openxmlformats.org/officeDocument/2006/relationships/image" Target="../media/7df682d8_821d_11ed_a3a0_047c1617b143_ba673427_f115_11ee_a58b_047c1617b14325.jpeg"/><Relationship Id="rId26" Type="http://schemas.openxmlformats.org/officeDocument/2006/relationships/image" Target="../media/7df682da_821d_11ed_a3a0_047c1617b143_ba673426_f115_11ee_a58b_047c1617b14326.jpeg"/><Relationship Id="rId27" Type="http://schemas.openxmlformats.org/officeDocument/2006/relationships/image" Target="../media/8e33e792_a0db_11ed_a3cb_047c1617b143_ba67342d_f115_11ee_a58b_047c1617b14327.jpeg"/><Relationship Id="rId28" Type="http://schemas.openxmlformats.org/officeDocument/2006/relationships/image" Target="../media/8e33e794_a0db_11ed_a3cb_047c1617b143_ba67342e_f115_11ee_a58b_047c1617b14328.jpeg"/><Relationship Id="rId29" Type="http://schemas.openxmlformats.org/officeDocument/2006/relationships/image" Target="../media/8e33e796_a0db_11ed_a3cb_047c1617b143_ba67342f_f115_11ee_a58b_047c1617b14329.jpeg"/><Relationship Id="rId30" Type="http://schemas.openxmlformats.org/officeDocument/2006/relationships/image" Target="../media/8e33e798_a0db_11ed_a3cb_047c1617b143_ba673430_f115_11ee_a58b_047c1617b1433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873855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J5*44049.63</f>
        <v>0</v>
      </c>
      <c r="L5" s="5"/>
    </row>
    <row r="6" spans="1:12" customHeight="1" ht="105" outlineLevel="4">
      <c r="A6" s="1"/>
      <c r="B6" s="1">
        <v>873856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J6*53478.81</f>
        <v>0</v>
      </c>
      <c r="L6" s="5"/>
    </row>
    <row r="7" spans="1:12" customHeight="1" ht="105" outlineLevel="4">
      <c r="A7" s="1"/>
      <c r="B7" s="1">
        <v>873857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J7*60943.85</f>
        <v>0</v>
      </c>
      <c r="L7" s="5"/>
    </row>
    <row r="8" spans="1:12" customHeight="1" ht="105" outlineLevel="4">
      <c r="A8" s="1"/>
      <c r="B8" s="1">
        <v>873858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17</v>
      </c>
      <c r="K8" s="2" t="str">
        <f>J8*33602.65</f>
        <v>0</v>
      </c>
      <c r="L8" s="5"/>
    </row>
    <row r="9" spans="1:12" customHeight="1" ht="105" outlineLevel="4">
      <c r="A9" s="1"/>
      <c r="B9" s="1">
        <v>873859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J9*43253.14</f>
        <v>0</v>
      </c>
      <c r="L9" s="5"/>
    </row>
    <row r="10" spans="1:12" customHeight="1" ht="105" outlineLevel="4">
      <c r="A10" s="1"/>
      <c r="B10" s="1">
        <v>879343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J10*53412.37</f>
        <v>0</v>
      </c>
      <c r="L10" s="5"/>
    </row>
    <row r="11" spans="1:12" customHeight="1" ht="105" outlineLevel="4">
      <c r="A11" s="1"/>
      <c r="B11" s="1">
        <v>879344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0</v>
      </c>
      <c r="H11" s="2">
        <v>0</v>
      </c>
      <c r="I11" s="1">
        <v>0</v>
      </c>
      <c r="J11" s="3" t="s">
        <v>17</v>
      </c>
      <c r="K11" s="2" t="str">
        <f>J11*61637.57</f>
        <v>0</v>
      </c>
      <c r="L11" s="5"/>
    </row>
    <row r="12" spans="1:12" customHeight="1" ht="105" outlineLevel="4">
      <c r="A12" s="1"/>
      <c r="B12" s="1">
        <v>879345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0</v>
      </c>
      <c r="H12" s="2">
        <v>0</v>
      </c>
      <c r="I12" s="1">
        <v>0</v>
      </c>
      <c r="J12" s="3" t="s">
        <v>17</v>
      </c>
      <c r="K12" s="2" t="str">
        <f>J12*87746.46</f>
        <v>0</v>
      </c>
      <c r="L12" s="5"/>
    </row>
    <row r="13" spans="1:12" customHeight="1" ht="105" outlineLevel="4">
      <c r="A13" s="1"/>
      <c r="B13" s="1">
        <v>879346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0</v>
      </c>
      <c r="H13" s="2">
        <v>0</v>
      </c>
      <c r="I13" s="1">
        <v>0</v>
      </c>
      <c r="J13" s="3" t="s">
        <v>17</v>
      </c>
      <c r="K13" s="2" t="str">
        <f>J13*108565.27</f>
        <v>0</v>
      </c>
      <c r="L13" s="5"/>
    </row>
    <row r="14" spans="1:12" customHeight="1" ht="105" outlineLevel="4">
      <c r="A14" s="1"/>
      <c r="B14" s="1">
        <v>879347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0</v>
      </c>
      <c r="H14" s="2">
        <v>0</v>
      </c>
      <c r="I14" s="1">
        <v>0</v>
      </c>
      <c r="J14" s="3" t="s">
        <v>17</v>
      </c>
      <c r="K14" s="2" t="str">
        <f>J14*121568.59</f>
        <v>0</v>
      </c>
      <c r="L14" s="5"/>
    </row>
    <row r="15" spans="1:12" customHeight="1" ht="105" outlineLevel="4">
      <c r="A15" s="1"/>
      <c r="B15" s="1">
        <v>880014</v>
      </c>
      <c r="C15" s="1" t="s">
        <v>54</v>
      </c>
      <c r="D15" s="1" t="s">
        <v>55</v>
      </c>
      <c r="E15" s="2" t="s">
        <v>56</v>
      </c>
      <c r="F15" s="2" t="s">
        <v>57</v>
      </c>
      <c r="G15" s="2">
        <v>0</v>
      </c>
      <c r="H15" s="2">
        <v>0</v>
      </c>
      <c r="I15" s="1">
        <v>0</v>
      </c>
      <c r="J15" s="3" t="s">
        <v>17</v>
      </c>
      <c r="K15" s="2" t="str">
        <f>J15*75142.07</f>
        <v>0</v>
      </c>
      <c r="L15" s="5"/>
    </row>
    <row r="16" spans="1:12" customHeight="1" ht="105" outlineLevel="4">
      <c r="A16" s="1"/>
      <c r="B16" s="1">
        <v>880015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0</v>
      </c>
      <c r="H16" s="2">
        <v>0</v>
      </c>
      <c r="I16" s="1">
        <v>0</v>
      </c>
      <c r="J16" s="3" t="s">
        <v>17</v>
      </c>
      <c r="K16" s="2" t="str">
        <f>J16*86799.68</f>
        <v>0</v>
      </c>
      <c r="L16" s="5"/>
    </row>
    <row r="17" spans="1:12" customHeight="1" ht="105" outlineLevel="4">
      <c r="A17" s="1"/>
      <c r="B17" s="1">
        <v>880016</v>
      </c>
      <c r="C17" s="1" t="s">
        <v>62</v>
      </c>
      <c r="D17" s="1" t="s">
        <v>63</v>
      </c>
      <c r="E17" s="2" t="s">
        <v>64</v>
      </c>
      <c r="F17" s="2" t="s">
        <v>65</v>
      </c>
      <c r="G17" s="2">
        <v>0</v>
      </c>
      <c r="H17" s="2">
        <v>0</v>
      </c>
      <c r="I17" s="1">
        <v>0</v>
      </c>
      <c r="J17" s="3" t="s">
        <v>17</v>
      </c>
      <c r="K17" s="2" t="str">
        <f>J17*128281.61</f>
        <v>0</v>
      </c>
      <c r="L17" s="5"/>
    </row>
    <row r="18" spans="1:12" customHeight="1" ht="105" outlineLevel="4">
      <c r="A18" s="1"/>
      <c r="B18" s="1">
        <v>880017</v>
      </c>
      <c r="C18" s="1" t="s">
        <v>66</v>
      </c>
      <c r="D18" s="1" t="s">
        <v>67</v>
      </c>
      <c r="E18" s="2" t="s">
        <v>68</v>
      </c>
      <c r="F18" s="2" t="s">
        <v>69</v>
      </c>
      <c r="G18" s="2">
        <v>0</v>
      </c>
      <c r="H18" s="2">
        <v>0</v>
      </c>
      <c r="I18" s="1">
        <v>0</v>
      </c>
      <c r="J18" s="3" t="s">
        <v>17</v>
      </c>
      <c r="K18" s="2" t="str">
        <f>J18*150290.74</f>
        <v>0</v>
      </c>
      <c r="L18" s="5"/>
    </row>
    <row r="19" spans="1:12" customHeight="1" ht="105" outlineLevel="4">
      <c r="A19" s="1"/>
      <c r="B19" s="1">
        <v>880013</v>
      </c>
      <c r="C19" s="1" t="s">
        <v>70</v>
      </c>
      <c r="D19" s="1" t="s">
        <v>71</v>
      </c>
      <c r="E19" s="2" t="s">
        <v>72</v>
      </c>
      <c r="F19" s="2" t="s">
        <v>73</v>
      </c>
      <c r="G19" s="2">
        <v>0</v>
      </c>
      <c r="H19" s="2">
        <v>0</v>
      </c>
      <c r="I19" s="1">
        <v>0</v>
      </c>
      <c r="J19" s="3" t="s">
        <v>17</v>
      </c>
      <c r="K19" s="2" t="str">
        <f>J19*52025.33</f>
        <v>0</v>
      </c>
      <c r="L19" s="5"/>
    </row>
    <row r="20" spans="1:12" outlineLevel="2">
      <c r="A20" s="8" t="s">
        <v>74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5"/>
    </row>
    <row r="21" spans="1:12" customHeight="1" ht="105" outlineLevel="4">
      <c r="A21" s="1"/>
      <c r="B21" s="1">
        <v>873802</v>
      </c>
      <c r="C21" s="1" t="s">
        <v>75</v>
      </c>
      <c r="D21" s="1" t="s">
        <v>76</v>
      </c>
      <c r="E21" s="2" t="s">
        <v>77</v>
      </c>
      <c r="F21" s="2" t="s">
        <v>78</v>
      </c>
      <c r="G21" s="2">
        <v>0</v>
      </c>
      <c r="H21" s="2">
        <v>0</v>
      </c>
      <c r="I21" s="1">
        <v>0</v>
      </c>
      <c r="J21" s="3" t="s">
        <v>17</v>
      </c>
      <c r="K21" s="2" t="str">
        <f>J21*65626.44</f>
        <v>0</v>
      </c>
      <c r="L21" s="5"/>
    </row>
    <row r="22" spans="1:12" customHeight="1" ht="105" outlineLevel="4">
      <c r="A22" s="1"/>
      <c r="B22" s="1">
        <v>873803</v>
      </c>
      <c r="C22" s="1" t="s">
        <v>79</v>
      </c>
      <c r="D22" s="1" t="s">
        <v>80</v>
      </c>
      <c r="E22" s="2" t="s">
        <v>81</v>
      </c>
      <c r="F22" s="2" t="s">
        <v>82</v>
      </c>
      <c r="G22" s="2">
        <v>0</v>
      </c>
      <c r="H22" s="2">
        <v>0</v>
      </c>
      <c r="I22" s="1">
        <v>0</v>
      </c>
      <c r="J22" s="3" t="s">
        <v>17</v>
      </c>
      <c r="K22" s="2" t="str">
        <f>J22*69012.84</f>
        <v>0</v>
      </c>
      <c r="L22" s="5"/>
    </row>
    <row r="23" spans="1:12" customHeight="1" ht="105" outlineLevel="4">
      <c r="A23" s="1"/>
      <c r="B23" s="1">
        <v>873804</v>
      </c>
      <c r="C23" s="1" t="s">
        <v>83</v>
      </c>
      <c r="D23" s="1" t="s">
        <v>84</v>
      </c>
      <c r="E23" s="2" t="s">
        <v>85</v>
      </c>
      <c r="F23" s="2" t="s">
        <v>86</v>
      </c>
      <c r="G23" s="2">
        <v>0</v>
      </c>
      <c r="H23" s="2">
        <v>0</v>
      </c>
      <c r="I23" s="1">
        <v>0</v>
      </c>
      <c r="J23" s="3" t="s">
        <v>17</v>
      </c>
      <c r="K23" s="2" t="str">
        <f>J23*0.00</f>
        <v>0</v>
      </c>
      <c r="L23" s="5"/>
    </row>
    <row r="24" spans="1:12" customHeight="1" ht="105" outlineLevel="4">
      <c r="A24" s="1"/>
      <c r="B24" s="1">
        <v>873805</v>
      </c>
      <c r="C24" s="1" t="s">
        <v>87</v>
      </c>
      <c r="D24" s="1" t="s">
        <v>88</v>
      </c>
      <c r="E24" s="2" t="s">
        <v>89</v>
      </c>
      <c r="F24" s="2" t="s">
        <v>90</v>
      </c>
      <c r="G24" s="2">
        <v>0</v>
      </c>
      <c r="H24" s="2">
        <v>0</v>
      </c>
      <c r="I24" s="1">
        <v>0</v>
      </c>
      <c r="J24" s="3" t="s">
        <v>17</v>
      </c>
      <c r="K24" s="2" t="str">
        <f>J24*38634.84</f>
        <v>0</v>
      </c>
      <c r="L24" s="5"/>
    </row>
    <row r="25" spans="1:12" customHeight="1" ht="105" outlineLevel="4">
      <c r="A25" s="1"/>
      <c r="B25" s="1">
        <v>873806</v>
      </c>
      <c r="C25" s="1" t="s">
        <v>91</v>
      </c>
      <c r="D25" s="1" t="s">
        <v>92</v>
      </c>
      <c r="E25" s="2" t="s">
        <v>93</v>
      </c>
      <c r="F25" s="2" t="s">
        <v>94</v>
      </c>
      <c r="G25" s="2">
        <v>0</v>
      </c>
      <c r="H25" s="2">
        <v>0</v>
      </c>
      <c r="I25" s="1">
        <v>0</v>
      </c>
      <c r="J25" s="3" t="s">
        <v>17</v>
      </c>
      <c r="K25" s="2" t="str">
        <f>J25*40726.44</f>
        <v>0</v>
      </c>
      <c r="L25" s="5"/>
    </row>
    <row r="26" spans="1:12" customHeight="1" ht="105" outlineLevel="4">
      <c r="A26" s="1"/>
      <c r="B26" s="1">
        <v>873807</v>
      </c>
      <c r="C26" s="1" t="s">
        <v>95</v>
      </c>
      <c r="D26" s="1" t="s">
        <v>96</v>
      </c>
      <c r="E26" s="2" t="s">
        <v>97</v>
      </c>
      <c r="F26" s="2" t="s">
        <v>98</v>
      </c>
      <c r="G26" s="2">
        <v>0</v>
      </c>
      <c r="H26" s="2">
        <v>0</v>
      </c>
      <c r="I26" s="1">
        <v>0</v>
      </c>
      <c r="J26" s="3" t="s">
        <v>17</v>
      </c>
      <c r="K26" s="2" t="str">
        <f>J26*44411.64</f>
        <v>0</v>
      </c>
      <c r="L26" s="5"/>
    </row>
    <row r="27" spans="1:12" customHeight="1" ht="105" outlineLevel="4">
      <c r="A27" s="1"/>
      <c r="B27" s="1">
        <v>873808</v>
      </c>
      <c r="C27" s="1" t="s">
        <v>99</v>
      </c>
      <c r="D27" s="1" t="s">
        <v>100</v>
      </c>
      <c r="E27" s="2" t="s">
        <v>101</v>
      </c>
      <c r="F27" s="2" t="s">
        <v>102</v>
      </c>
      <c r="G27" s="2">
        <v>0</v>
      </c>
      <c r="H27" s="2">
        <v>0</v>
      </c>
      <c r="I27" s="1">
        <v>0</v>
      </c>
      <c r="J27" s="3" t="s">
        <v>17</v>
      </c>
      <c r="K27" s="2" t="str">
        <f>J27*51682.44</f>
        <v>0</v>
      </c>
      <c r="L27" s="5"/>
    </row>
    <row r="28" spans="1:12" customHeight="1" ht="105" outlineLevel="4">
      <c r="A28" s="1"/>
      <c r="B28" s="1">
        <v>873809</v>
      </c>
      <c r="C28" s="1" t="s">
        <v>103</v>
      </c>
      <c r="D28" s="1" t="s">
        <v>104</v>
      </c>
      <c r="E28" s="2" t="s">
        <v>105</v>
      </c>
      <c r="F28" s="2" t="s">
        <v>106</v>
      </c>
      <c r="G28" s="2">
        <v>0</v>
      </c>
      <c r="H28" s="2">
        <v>0</v>
      </c>
      <c r="I28" s="1">
        <v>0</v>
      </c>
      <c r="J28" s="3" t="s">
        <v>17</v>
      </c>
      <c r="K28" s="2" t="str">
        <f>J28*59550.84</f>
        <v>0</v>
      </c>
      <c r="L28" s="5"/>
    </row>
    <row r="29" spans="1:12" customHeight="1" ht="105" outlineLevel="4">
      <c r="A29" s="1"/>
      <c r="B29" s="1">
        <v>873810</v>
      </c>
      <c r="C29" s="1" t="s">
        <v>107</v>
      </c>
      <c r="D29" s="1" t="s">
        <v>108</v>
      </c>
      <c r="E29" s="2" t="s">
        <v>109</v>
      </c>
      <c r="F29" s="2" t="s">
        <v>110</v>
      </c>
      <c r="G29" s="2">
        <v>0</v>
      </c>
      <c r="H29" s="2">
        <v>0</v>
      </c>
      <c r="I29" s="1">
        <v>0</v>
      </c>
      <c r="J29" s="3" t="s">
        <v>17</v>
      </c>
      <c r="K29" s="2" t="str">
        <f>J29*79670.04</f>
        <v>0</v>
      </c>
      <c r="L29" s="5"/>
    </row>
    <row r="30" spans="1:12" customHeight="1" ht="105" outlineLevel="4">
      <c r="A30" s="1"/>
      <c r="B30" s="1">
        <v>873811</v>
      </c>
      <c r="C30" s="1" t="s">
        <v>111</v>
      </c>
      <c r="D30" s="1" t="s">
        <v>112</v>
      </c>
      <c r="E30" s="2" t="s">
        <v>113</v>
      </c>
      <c r="F30" s="2" t="s">
        <v>114</v>
      </c>
      <c r="G30" s="2">
        <v>0</v>
      </c>
      <c r="H30" s="2">
        <v>0</v>
      </c>
      <c r="I30" s="1">
        <v>0</v>
      </c>
      <c r="J30" s="3" t="s">
        <v>17</v>
      </c>
      <c r="K30" s="2" t="str">
        <f>J30*32260.44</f>
        <v>0</v>
      </c>
      <c r="L30" s="5"/>
    </row>
    <row r="31" spans="1:12" customHeight="1" ht="105" outlineLevel="4">
      <c r="A31" s="1"/>
      <c r="B31" s="1">
        <v>873812</v>
      </c>
      <c r="C31" s="1" t="s">
        <v>115</v>
      </c>
      <c r="D31" s="1" t="s">
        <v>116</v>
      </c>
      <c r="E31" s="2" t="s">
        <v>117</v>
      </c>
      <c r="F31" s="2" t="s">
        <v>118</v>
      </c>
      <c r="G31" s="2">
        <v>0</v>
      </c>
      <c r="H31" s="2">
        <v>0</v>
      </c>
      <c r="I31" s="1">
        <v>0</v>
      </c>
      <c r="J31" s="3" t="s">
        <v>17</v>
      </c>
      <c r="K31" s="2" t="str">
        <f>J31*35945.64</f>
        <v>0</v>
      </c>
      <c r="L31" s="5"/>
    </row>
    <row r="32" spans="1:12" customHeight="1" ht="105" outlineLevel="4">
      <c r="A32" s="1"/>
      <c r="B32" s="1">
        <v>874123</v>
      </c>
      <c r="C32" s="1" t="s">
        <v>119</v>
      </c>
      <c r="D32" s="1" t="s">
        <v>120</v>
      </c>
      <c r="E32" s="2" t="s">
        <v>121</v>
      </c>
      <c r="F32" s="2" t="s">
        <v>122</v>
      </c>
      <c r="G32" s="2">
        <v>0</v>
      </c>
      <c r="H32" s="2">
        <v>0</v>
      </c>
      <c r="I32" s="1">
        <v>0</v>
      </c>
      <c r="J32" s="3" t="s">
        <v>17</v>
      </c>
      <c r="K32" s="2" t="str">
        <f>J32*46304.04</f>
        <v>0</v>
      </c>
      <c r="L32" s="5"/>
    </row>
    <row r="33" spans="1:12" customHeight="1" ht="105" outlineLevel="4">
      <c r="A33" s="1"/>
      <c r="B33" s="1">
        <v>874124</v>
      </c>
      <c r="C33" s="1" t="s">
        <v>123</v>
      </c>
      <c r="D33" s="1" t="s">
        <v>124</v>
      </c>
      <c r="E33" s="2" t="s">
        <v>125</v>
      </c>
      <c r="F33" s="2" t="s">
        <v>126</v>
      </c>
      <c r="G33" s="2">
        <v>0</v>
      </c>
      <c r="H33" s="2">
        <v>0</v>
      </c>
      <c r="I33" s="1">
        <v>0</v>
      </c>
      <c r="J33" s="3" t="s">
        <v>17</v>
      </c>
      <c r="K33" s="2" t="str">
        <f>J33*50686.44</f>
        <v>0</v>
      </c>
      <c r="L33" s="5"/>
    </row>
    <row r="34" spans="1:12" customHeight="1" ht="105" outlineLevel="4">
      <c r="A34" s="1"/>
      <c r="B34" s="1">
        <v>874125</v>
      </c>
      <c r="C34" s="1" t="s">
        <v>127</v>
      </c>
      <c r="D34" s="1" t="s">
        <v>128</v>
      </c>
      <c r="E34" s="2" t="s">
        <v>129</v>
      </c>
      <c r="F34" s="2" t="s">
        <v>130</v>
      </c>
      <c r="G34" s="2">
        <v>0</v>
      </c>
      <c r="H34" s="2">
        <v>0</v>
      </c>
      <c r="I34" s="1">
        <v>0</v>
      </c>
      <c r="J34" s="3" t="s">
        <v>17</v>
      </c>
      <c r="K34" s="2" t="str">
        <f>J34*61443.24</f>
        <v>0</v>
      </c>
      <c r="L34" s="5"/>
    </row>
    <row r="35" spans="1:12" customHeight="1" ht="105" outlineLevel="4">
      <c r="A35" s="1"/>
      <c r="B35" s="1">
        <v>874126</v>
      </c>
      <c r="C35" s="1" t="s">
        <v>131</v>
      </c>
      <c r="D35" s="1" t="s">
        <v>132</v>
      </c>
      <c r="E35" s="2" t="s">
        <v>133</v>
      </c>
      <c r="F35" s="2" t="s">
        <v>134</v>
      </c>
      <c r="G35" s="2">
        <v>0</v>
      </c>
      <c r="H35" s="2">
        <v>0</v>
      </c>
      <c r="I35" s="1">
        <v>0</v>
      </c>
      <c r="J35" s="3" t="s">
        <v>17</v>
      </c>
      <c r="K35" s="2" t="str">
        <f>J35*64431.24</f>
        <v>0</v>
      </c>
      <c r="L3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20:K2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2026-03-12T15:18:11+03:00</dcterms:created>
  <dcterms:modified xsi:type="dcterms:W3CDTF">2026-03-12T15:18:11+03:00</dcterms:modified>
  <dc:title>Untitled Spreadsheet</dc:title>
  <dc:description/>
  <dc:subject/>
  <cp:keywords/>
  <cp:category/>
</cp:coreProperties>
</file>