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<sst xmlns="http://schemas.openxmlformats.org/spreadsheetml/2006/main" uniqueCount="214">
  <si>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</si>
  <si>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</si>
  <si>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</si>
  <si>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</si>
  <si>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</si>
  <si>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</si>
  <si>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</si>
  <si>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</si>
  <si>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</si>
  <si>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</si>
  <si>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</si>
  <si>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</si>
  <si>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</si>
  <si>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</si>
  <si>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</si>
  <si>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</si>
  <si>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</si>
  <si>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</si>
  <si>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шт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</si>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</sst>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99_823f_11ed_a3a0_047c1617b143_4b3c1caa_5a46_11f0_a775_047c1617b1431.jpeg"/><Relationship Id="rId2" Type="http://schemas.openxmlformats.org/officeDocument/2006/relationships/image" Target="../media/dc39009b_823f_11ed_a3a0_047c1617b143_4b3c1cad_5a46_11f0_a775_047c1617b1432.jpeg"/><Relationship Id="rId3" Type="http://schemas.openxmlformats.org/officeDocument/2006/relationships/image" Target="../media/dc39009d_823f_11ed_a3a0_047c1617b143_4b3c1cb0_5a46_11f0_a775_047c1617b1433.jpeg"/><Relationship Id="rId4" Type="http://schemas.openxmlformats.org/officeDocument/2006/relationships/image" Target="../media/dc39009f_823f_11ed_a3a0_047c1617b143_4b3c1c9e_5a46_11f0_a775_047c1617b1434.jpeg"/><Relationship Id="rId5" Type="http://schemas.openxmlformats.org/officeDocument/2006/relationships/image" Target="../media/dc3900a1_823f_11ed_a3a0_047c1617b143_4b3c1ca1_5a46_11f0_a775_047c1617b1435.jpeg"/><Relationship Id="rId6" Type="http://schemas.openxmlformats.org/officeDocument/2006/relationships/image" Target="../media/dc3900a3_823f_11ed_a3a0_047c1617b143_4b3c1ca4_5a46_11f0_a775_047c1617b1436.jpeg"/><Relationship Id="rId7" Type="http://schemas.openxmlformats.org/officeDocument/2006/relationships/image" Target="../media/dc3900a5_823f_11ed_a3a0_047c1617b143_4b3c1ca7_5a46_11f0_a775_047c1617b1437.jpeg"/><Relationship Id="rId8" Type="http://schemas.openxmlformats.org/officeDocument/2006/relationships/image" Target="../media/1a059408_823c_11ed_a3a0_047c1617b143_c0e52a70_f115_11ee_a58b_047c1617b1438.jpeg"/><Relationship Id="rId9" Type="http://schemas.openxmlformats.org/officeDocument/2006/relationships/image" Target="../media/1a05940a_823c_11ed_a3a0_047c1617b143_c0e52a71_f115_11ee_a58b_047c1617b1439.jpeg"/><Relationship Id="rId10" Type="http://schemas.openxmlformats.org/officeDocument/2006/relationships/image" Target="../media/1a05940c_823c_11ed_a3a0_047c1617b143_c0e52a72_f115_11ee_a58b_047c1617b14310.jpeg"/><Relationship Id="rId11" Type="http://schemas.openxmlformats.org/officeDocument/2006/relationships/image" Target="../media/1a05940e_823c_11ed_a3a0_047c1617b143_c0e52a73_f115_11ee_a58b_047c1617b14311.jpeg"/><Relationship Id="rId12" Type="http://schemas.openxmlformats.org/officeDocument/2006/relationships/image" Target="../media/1a059410_823c_11ed_a3a0_047c1617b143_c0e52a74_f115_11ee_a58b_047c1617b14312.jpeg"/><Relationship Id="rId13" Type="http://schemas.openxmlformats.org/officeDocument/2006/relationships/image" Target="../media/1a059412_823c_11ed_a3a0_047c1617b143_c0e52a75_f115_11ee_a58b_047c1617b14313.jpeg"/><Relationship Id="rId14" Type="http://schemas.openxmlformats.org/officeDocument/2006/relationships/image" Target="../media/1a059414_823c_11ed_a3a0_047c1617b143_c0e52a76_f115_11ee_a58b_047c1617b14314.jpeg"/><Relationship Id="rId15" Type="http://schemas.openxmlformats.org/officeDocument/2006/relationships/image" Target="../media/7df682b8_821d_11ed_a3a0_047c1617b143_10e2bba9_310d_11f1_a89b_047c1617b14315.jpeg"/><Relationship Id="rId16" Type="http://schemas.openxmlformats.org/officeDocument/2006/relationships/image" Target="../media/7df682bc_821d_11ed_a3a0_047c1617b143_10e2bb98_310d_11f1_a89b_047c1617b14316.jpeg"/><Relationship Id="rId17" Type="http://schemas.openxmlformats.org/officeDocument/2006/relationships/image" Target="../media/7df682c0_821d_11ed_a3a0_047c1617b143_10e2bb9c_310d_11f1_a89b_047c1617b14317.jpeg"/><Relationship Id="rId18" Type="http://schemas.openxmlformats.org/officeDocument/2006/relationships/image" Target="../media/ebff8699_a80b_11ed_a3d4_047c1617b143_c0e52a69_f115_11ee_a58b_047c1617b14318.jpeg"/><Relationship Id="rId19" Type="http://schemas.openxmlformats.org/officeDocument/2006/relationships/image" Target="../media/ebff869b_a80b_11ed_a3d4_047c1617b143_c0e52a6a_f115_11ee_a58b_047c1617b14319.jpeg"/><Relationship Id="rId20" Type="http://schemas.openxmlformats.org/officeDocument/2006/relationships/image" Target="../media/ebff869d_a80b_11ed_a3d4_047c1617b143_c0e52a6b_f115_11ee_a58b_047c1617b14320.jpeg"/><Relationship Id="rId21" Type="http://schemas.openxmlformats.org/officeDocument/2006/relationships/image" Target="../media/ebff869f_a80b_11ed_a3d4_047c1617b143_c0e52a6c_f115_11ee_a58b_047c1617b14321.jpeg"/><Relationship Id="rId22" Type="http://schemas.openxmlformats.org/officeDocument/2006/relationships/image" Target="../media/ebff86a1_a80b_11ed_a3d4_047c1617b143_c0e52a6d_f115_11ee_a58b_047c1617b14322.jpeg"/><Relationship Id="rId23" Type="http://schemas.openxmlformats.org/officeDocument/2006/relationships/image" Target="../media/ebff86a3_a80b_11ed_a3d4_047c1617b143_c0e52a8f_f115_11ee_a58b_047c1617b14323.jpeg"/><Relationship Id="rId24" Type="http://schemas.openxmlformats.org/officeDocument/2006/relationships/image" Target="../media/ebff86a5_a80b_11ed_a3d4_047c1617b143_c0e52a90_f115_11ee_a58b_047c1617b14324.jpeg"/><Relationship Id="rId25" Type="http://schemas.openxmlformats.org/officeDocument/2006/relationships/image" Target="../media/ebff86a7_a80b_11ed_a3d4_047c1617b143_c0e52a9b_f115_11ee_a58b_047c1617b14325.jpeg"/><Relationship Id="rId26" Type="http://schemas.openxmlformats.org/officeDocument/2006/relationships/image" Target="../media/ebff86a9_a80b_11ed_a3d4_047c1617b143_c0e52a9d_f115_11ee_a58b_047c1617b14326.jpeg"/><Relationship Id="rId27" Type="http://schemas.openxmlformats.org/officeDocument/2006/relationships/image" Target="../media/ebff86ab_a80b_11ed_a3d4_047c1617b143_c0e52a9e_f115_11ee_a58b_047c1617b14327.jpeg"/><Relationship Id="rId28" Type="http://schemas.openxmlformats.org/officeDocument/2006/relationships/image" Target="../media/ebff86ad_a80b_11ed_a3d4_047c1617b143_c0e52a9f_f115_11ee_a58b_047c1617b14328.jpeg"/><Relationship Id="rId29" Type="http://schemas.openxmlformats.org/officeDocument/2006/relationships/image" Target="../media/ebff86af_a80b_11ed_a3d4_047c1617b143_c0e52a9c_f115_11ee_a58b_047c1617b14329.jpeg"/><Relationship Id="rId30" Type="http://schemas.openxmlformats.org/officeDocument/2006/relationships/image" Target="../media/ebff86b1_a80b_11ed_a3d4_047c1617b143_c0e52aa0_f115_11ee_a58b_047c1617b14330.jpeg"/><Relationship Id="rId31" Type="http://schemas.openxmlformats.org/officeDocument/2006/relationships/image" Target="../media/ebff86b3_a80b_11ed_a3d4_047c1617b143_c0e52aa1_f115_11ee_a58b_047c1617b14331.jpeg"/><Relationship Id="rId32" Type="http://schemas.openxmlformats.org/officeDocument/2006/relationships/image" Target="../media/ebff86b5_a80b_11ed_a3d4_047c1617b143_c0e52aa2_f115_11ee_a58b_047c1617b14332.jpeg"/><Relationship Id="rId33" Type="http://schemas.openxmlformats.org/officeDocument/2006/relationships/image" Target="../media/ebff86b7_a80b_11ed_a3d4_047c1617b143_c0e52a83_f115_11ee_a58b_047c1617b14333.jpeg"/><Relationship Id="rId34" Type="http://schemas.openxmlformats.org/officeDocument/2006/relationships/image" Target="../media/ebff86b9_a80b_11ed_a3d4_047c1617b143_c0e52a84_f115_11ee_a58b_047c1617b14334.jpeg"/><Relationship Id="rId35" Type="http://schemas.openxmlformats.org/officeDocument/2006/relationships/image" Target="../media/12a34025_a80c_11ed_a3d4_047c1617b143_c0e52a85_f115_11ee_a58b_047c1617b14335.jpeg"/><Relationship Id="rId36" Type="http://schemas.openxmlformats.org/officeDocument/2006/relationships/image" Target="../media/12a34027_a80c_11ed_a3d4_047c1617b143_c0e52a86_f115_11ee_a58b_047c1617b14336.jpeg"/><Relationship Id="rId37" Type="http://schemas.openxmlformats.org/officeDocument/2006/relationships/image" Target="../media/12a34029_a80c_11ed_a3d4_047c1617b143_c0e52a87_f115_11ee_a58b_047c1617b14337.jpeg"/><Relationship Id="rId38" Type="http://schemas.openxmlformats.org/officeDocument/2006/relationships/image" Target="../media/12a3402b_a80c_11ed_a3d4_047c1617b143_c0e52a88_f115_11ee_a58b_047c1617b14338.jpeg"/><Relationship Id="rId39" Type="http://schemas.openxmlformats.org/officeDocument/2006/relationships/image" Target="../media/12a3402d_a80c_11ed_a3d4_047c1617b143_c0e52a89_f115_11ee_a58b_047c1617b14339.jpeg"/><Relationship Id="rId40" Type="http://schemas.openxmlformats.org/officeDocument/2006/relationships/image" Target="../media/12a3402f_a80c_11ed_a3d4_047c1617b143_c0e52a8a_f115_11ee_a58b_047c1617b14340.jpeg"/><Relationship Id="rId41" Type="http://schemas.openxmlformats.org/officeDocument/2006/relationships/image" Target="../media/12a34031_a80c_11ed_a3d4_047c1617b143_c0e52a8b_f115_11ee_a58b_047c1617b14341.jpeg"/><Relationship Id="rId42" Type="http://schemas.openxmlformats.org/officeDocument/2006/relationships/image" Target="../media/12a34033_a80c_11ed_a3d4_047c1617b143_c0e52a8c_f115_11ee_a58b_047c1617b14342.jpeg"/><Relationship Id="rId43" Type="http://schemas.openxmlformats.org/officeDocument/2006/relationships/image" Target="../media/12a34035_a80c_11ed_a3d4_047c1617b143_c0e52a8d_f115_11ee_a58b_047c1617b14343.jpeg"/><Relationship Id="rId44" Type="http://schemas.openxmlformats.org/officeDocument/2006/relationships/image" Target="../media/12a34037_a80c_11ed_a3d4_047c1617b143_c0e52a8e_f115_11ee_a58b_047c1617b14344.jpeg"/><Relationship Id="rId45" Type="http://schemas.openxmlformats.org/officeDocument/2006/relationships/image" Target="../media/12a34039_a80c_11ed_a3d4_047c1617b143_c0e52a91_f115_11ee_a58b_047c1617b14345.jpeg"/><Relationship Id="rId46" Type="http://schemas.openxmlformats.org/officeDocument/2006/relationships/image" Target="../media/12a3403b_a80c_11ed_a3d4_047c1617b143_c0e52a92_f115_11ee_a58b_047c1617b14346.jpeg"/><Relationship Id="rId47" Type="http://schemas.openxmlformats.org/officeDocument/2006/relationships/image" Target="../media/12a3403d_a80c_11ed_a3d4_047c1617b143_c0e52a93_f115_11ee_a58b_047c1617b14347.jpeg"/><Relationship Id="rId48" Type="http://schemas.openxmlformats.org/officeDocument/2006/relationships/image" Target="../media/12a3403f_a80c_11ed_a3d4_047c1617b143_c0e52a94_f115_11ee_a58b_047c1617b14348.jpeg"/><Relationship Id="rId49" Type="http://schemas.openxmlformats.org/officeDocument/2006/relationships/image" Target="../media/12a34041_a80c_11ed_a3d4_047c1617b143_c0e52a95_f115_11ee_a58b_047c1617b14349.jpeg"/><Relationship Id="rId50" Type="http://schemas.openxmlformats.org/officeDocument/2006/relationships/image" Target="../media/12a34043_a80c_11ed_a3d4_047c1617b143_c0e52a96_f115_11ee_a58b_047c1617b14350.jpeg"/><Relationship Id="rId51" Type="http://schemas.openxmlformats.org/officeDocument/2006/relationships/image" Target="../media/12a34045_a80c_11ed_a3d4_047c1617b143_c0e52a97_f115_11ee_a58b_047c1617b14351.jpeg"/><Relationship Id="rId52" Type="http://schemas.openxmlformats.org/officeDocument/2006/relationships/image" Target="../media/12a34047_a80c_11ed_a3d4_047c1617b143_c0e52a98_f115_11ee_a58b_047c1617b14352.jpeg"/><Relationship Id="rId53" Type="http://schemas.openxmlformats.org/officeDocument/2006/relationships/image" Target="../media/12a34049_a80c_11ed_a3d4_047c1617b143_c0e52a99_f115_11ee_a58b_047c1617b14353.jpeg"/><Relationship Id="rId54" Type="http://schemas.openxmlformats.org/officeDocument/2006/relationships/image" Target="../media/12a3404b_a80c_11ed_a3d4_047c1617b143_c0e52a9a_f115_11ee_a58b_047c1617b14354.jpeg"/><Relationship Id="rId55" Type="http://schemas.openxmlformats.org/officeDocument/2006/relationships/image" Target="../media/cffffd29_0ae4_11ee_a45c_047c1617b143_d9228662_f1db_11ef_a6e1_047c1617b14355.jpeg"/><Relationship Id="rId56" Type="http://schemas.openxmlformats.org/officeDocument/2006/relationships/image" Target="../media/cffffd2b_0ae4_11ee_a45c_047c1617b143_d9228666_f1db_11ef_a6e1_047c1617b14356.jpeg"/><Relationship Id="rId57" Type="http://schemas.openxmlformats.org/officeDocument/2006/relationships/image" Target="../media/cffffd2d_0ae4_11ee_a45c_047c1617b143_d922866a_f1db_11ef_a6e1_047c1617b14357.jpeg"/><Relationship Id="rId58" Type="http://schemas.openxmlformats.org/officeDocument/2006/relationships/image" Target="../media/cffffd2f_0ae4_11ee_a45c_047c1617b143_d922866e_f1db_11ef_a6e1_047c1617b14358.jpeg"/><Relationship Id="rId59" Type="http://schemas.openxmlformats.org/officeDocument/2006/relationships/image" Target="../media/cffffd31_0ae4_11ee_a45c_047c1617b143_d9228672_f1db_11ef_a6e1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4" name="Image_33" descr="Image_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5" name="Image_34" descr="Image_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J6*42130.85</f>
        <v>0</v>
      </c>
      <c r="L6" s="5"/>
    </row>
    <row r="7" spans="1:12" customHeight="1" ht="105" outlineLevel="5">
      <c r="A7" s="1"/>
      <c r="B7" s="1">
        <v>873861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J7*43624.43</f>
        <v>0</v>
      </c>
      <c r="L7" s="5"/>
    </row>
    <row r="8" spans="1:12" customHeight="1" ht="105" outlineLevel="5">
      <c r="A8" s="1"/>
      <c r="B8" s="1">
        <v>873862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-1</v>
      </c>
      <c r="H8" s="2">
        <v>0</v>
      </c>
      <c r="I8" s="1">
        <v>0</v>
      </c>
      <c r="J8" s="3" t="s">
        <v>18</v>
      </c>
      <c r="K8" s="2" t="str">
        <f>J8*45034.37</f>
        <v>0</v>
      </c>
      <c r="L8" s="5"/>
    </row>
    <row r="9" spans="1:12" customHeight="1" ht="105" outlineLevel="5">
      <c r="A9" s="1"/>
      <c r="B9" s="1">
        <v>873863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J9*46527.95</f>
        <v>0</v>
      </c>
      <c r="L9" s="5"/>
    </row>
    <row r="10" spans="1:12" customHeight="1" ht="105" outlineLevel="5">
      <c r="A10" s="1"/>
      <c r="B10" s="1">
        <v>873864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J10*48021.52</f>
        <v>0</v>
      </c>
      <c r="L10" s="5"/>
    </row>
    <row r="11" spans="1:12" customHeight="1" ht="105" outlineLevel="5">
      <c r="A11" s="1"/>
      <c r="B11" s="1">
        <v>873865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J11*49311.98</f>
        <v>0</v>
      </c>
      <c r="L11" s="5"/>
    </row>
    <row r="12" spans="1:12" customHeight="1" ht="105" outlineLevel="5">
      <c r="A12" s="1"/>
      <c r="B12" s="1">
        <v>873866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J12*51032.58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873846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J14*48345.40</f>
        <v>0</v>
      </c>
      <c r="L14" s="5"/>
    </row>
    <row r="15" spans="1:12" customHeight="1" ht="105" outlineLevel="5">
      <c r="A15" s="1"/>
      <c r="B15" s="1">
        <v>873847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J15*49829.30</f>
        <v>0</v>
      </c>
      <c r="L15" s="5"/>
    </row>
    <row r="16" spans="1:12" customHeight="1" ht="105" outlineLevel="5">
      <c r="A16" s="1"/>
      <c r="B16" s="1">
        <v>873848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J16*50108.91</f>
        <v>0</v>
      </c>
      <c r="L16" s="5"/>
    </row>
    <row r="17" spans="1:12" customHeight="1" ht="105" outlineLevel="5">
      <c r="A17" s="1"/>
      <c r="B17" s="1">
        <v>873849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J17*55506.34</f>
        <v>0</v>
      </c>
      <c r="L17" s="5"/>
    </row>
    <row r="18" spans="1:12" customHeight="1" ht="105" outlineLevel="5">
      <c r="A18" s="1"/>
      <c r="B18" s="1">
        <v>873850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J18*55721.48</f>
        <v>0</v>
      </c>
      <c r="L18" s="5"/>
    </row>
    <row r="19" spans="1:12" customHeight="1" ht="105" outlineLevel="5">
      <c r="A19" s="1"/>
      <c r="B19" s="1">
        <v>873851</v>
      </c>
      <c r="C19" s="1" t="s">
        <v>64</v>
      </c>
      <c r="D19" s="1" t="s">
        <v>65</v>
      </c>
      <c r="E19" s="2" t="s">
        <v>66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J19*55721.48</f>
        <v>0</v>
      </c>
      <c r="L19" s="5"/>
    </row>
    <row r="20" spans="1:12" customHeight="1" ht="105" outlineLevel="5">
      <c r="A20" s="1"/>
      <c r="B20" s="1">
        <v>873852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J20*58753.41</f>
        <v>0</v>
      </c>
      <c r="L20" s="5"/>
    </row>
    <row r="21" spans="1:12" outlineLevel="3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</row>
    <row r="22" spans="1:12" customHeight="1" ht="105" outlineLevel="5">
      <c r="A22" s="1"/>
      <c r="B22" s="1">
        <v>873797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2</v>
      </c>
      <c r="H22" s="2">
        <v>0</v>
      </c>
      <c r="I22" s="1">
        <v>0</v>
      </c>
      <c r="J22" s="3" t="s">
        <v>18</v>
      </c>
      <c r="K22" s="2" t="str">
        <f>J22*42818.04</f>
        <v>0</v>
      </c>
      <c r="L22" s="5"/>
    </row>
    <row r="23" spans="1:12" customHeight="1" ht="105" outlineLevel="5">
      <c r="A23" s="1"/>
      <c r="B23" s="1">
        <v>873799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18</v>
      </c>
      <c r="K23" s="2" t="str">
        <f>J23*38834.04</f>
        <v>0</v>
      </c>
      <c r="L23" s="5"/>
    </row>
    <row r="24" spans="1:12" customHeight="1" ht="105" outlineLevel="5">
      <c r="A24" s="1"/>
      <c r="B24" s="1">
        <v>873801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1</v>
      </c>
      <c r="H24" s="2">
        <v>0</v>
      </c>
      <c r="I24" s="1">
        <v>0</v>
      </c>
      <c r="J24" s="3" t="s">
        <v>18</v>
      </c>
      <c r="K24" s="2" t="str">
        <f>J24*2081.64</f>
        <v>0</v>
      </c>
      <c r="L24" s="5"/>
    </row>
    <row r="25" spans="1:12" outlineLevel="3">
      <c r="A25" s="9" t="s">
        <v>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874778</v>
      </c>
      <c r="C26" s="1" t="s">
        <v>85</v>
      </c>
      <c r="D26" s="1">
        <v>10023646</v>
      </c>
      <c r="E26" s="2" t="s">
        <v>86</v>
      </c>
      <c r="F26" s="2" t="s">
        <v>87</v>
      </c>
      <c r="G26" s="2">
        <v>0</v>
      </c>
      <c r="H26" s="2">
        <v>0</v>
      </c>
      <c r="I26" s="1">
        <v>0</v>
      </c>
      <c r="J26" s="3" t="s">
        <v>18</v>
      </c>
      <c r="K26" s="2" t="str">
        <f>J26*82246.40</f>
        <v>0</v>
      </c>
      <c r="L26" s="5"/>
    </row>
    <row r="27" spans="1:12" customHeight="1" ht="105" outlineLevel="5">
      <c r="A27" s="1"/>
      <c r="B27" s="1">
        <v>874779</v>
      </c>
      <c r="C27" s="1" t="s">
        <v>88</v>
      </c>
      <c r="D27" s="1">
        <v>10023647</v>
      </c>
      <c r="E27" s="2" t="s">
        <v>89</v>
      </c>
      <c r="F27" s="2" t="s">
        <v>90</v>
      </c>
      <c r="G27" s="2">
        <v>0</v>
      </c>
      <c r="H27" s="2">
        <v>0</v>
      </c>
      <c r="I27" s="1">
        <v>0</v>
      </c>
      <c r="J27" s="3" t="s">
        <v>18</v>
      </c>
      <c r="K27" s="2" t="str">
        <f>J27*83072.00</f>
        <v>0</v>
      </c>
      <c r="L27" s="5"/>
    </row>
    <row r="28" spans="1:12" customHeight="1" ht="105" outlineLevel="5">
      <c r="A28" s="1"/>
      <c r="B28" s="1">
        <v>874780</v>
      </c>
      <c r="C28" s="1" t="s">
        <v>91</v>
      </c>
      <c r="D28" s="1">
        <v>10023648</v>
      </c>
      <c r="E28" s="2" t="s">
        <v>92</v>
      </c>
      <c r="F28" s="2" t="s">
        <v>93</v>
      </c>
      <c r="G28" s="2">
        <v>0</v>
      </c>
      <c r="H28" s="2">
        <v>0</v>
      </c>
      <c r="I28" s="1">
        <v>0</v>
      </c>
      <c r="J28" s="3" t="s">
        <v>18</v>
      </c>
      <c r="K28" s="2" t="str">
        <f>J28*84352.00</f>
        <v>0</v>
      </c>
      <c r="L28" s="5"/>
    </row>
    <row r="29" spans="1:12" customHeight="1" ht="105" outlineLevel="5">
      <c r="A29" s="1"/>
      <c r="B29" s="1">
        <v>874781</v>
      </c>
      <c r="C29" s="1" t="s">
        <v>94</v>
      </c>
      <c r="D29" s="1">
        <v>10023649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18</v>
      </c>
      <c r="K29" s="2" t="str">
        <f>J29*89280.00</f>
        <v>0</v>
      </c>
      <c r="L29" s="5"/>
    </row>
    <row r="30" spans="1:12" customHeight="1" ht="105" outlineLevel="5">
      <c r="A30" s="1"/>
      <c r="B30" s="1">
        <v>874782</v>
      </c>
      <c r="C30" s="1" t="s">
        <v>97</v>
      </c>
      <c r="D30" s="1">
        <v>10023650</v>
      </c>
      <c r="E30" s="2" t="s">
        <v>98</v>
      </c>
      <c r="F30" s="2" t="s">
        <v>99</v>
      </c>
      <c r="G30" s="2">
        <v>0</v>
      </c>
      <c r="H30" s="2">
        <v>0</v>
      </c>
      <c r="I30" s="1">
        <v>0</v>
      </c>
      <c r="J30" s="3" t="s">
        <v>18</v>
      </c>
      <c r="K30" s="2" t="str">
        <f>J30*95040.00</f>
        <v>0</v>
      </c>
      <c r="L30" s="5"/>
    </row>
    <row r="31" spans="1:12" outlineLevel="3">
      <c r="A31" s="9" t="s">
        <v>100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874783</v>
      </c>
      <c r="C32" s="1" t="s">
        <v>101</v>
      </c>
      <c r="D32" s="1">
        <v>14375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J32*91520.48</f>
        <v>0</v>
      </c>
      <c r="L32" s="5"/>
    </row>
    <row r="33" spans="1:12" customHeight="1" ht="105" outlineLevel="5">
      <c r="A33" s="1"/>
      <c r="B33" s="1">
        <v>874784</v>
      </c>
      <c r="C33" s="1" t="s">
        <v>104</v>
      </c>
      <c r="D33" s="1">
        <v>14385</v>
      </c>
      <c r="E33" s="2" t="s">
        <v>105</v>
      </c>
      <c r="F33" s="2" t="s">
        <v>106</v>
      </c>
      <c r="G33" s="2">
        <v>0</v>
      </c>
      <c r="H33" s="2">
        <v>0</v>
      </c>
      <c r="I33" s="1">
        <v>0</v>
      </c>
      <c r="J33" s="3" t="s">
        <v>18</v>
      </c>
      <c r="K33" s="2" t="str">
        <f>J33*95664.24</f>
        <v>0</v>
      </c>
      <c r="L33" s="5"/>
    </row>
    <row r="34" spans="1:12" customHeight="1" ht="105" outlineLevel="5">
      <c r="A34" s="1"/>
      <c r="B34" s="1">
        <v>874785</v>
      </c>
      <c r="C34" s="1" t="s">
        <v>107</v>
      </c>
      <c r="D34" s="1">
        <v>14506</v>
      </c>
      <c r="E34" s="2" t="s">
        <v>108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J34*72711.34</f>
        <v>0</v>
      </c>
      <c r="L34" s="5"/>
    </row>
    <row r="35" spans="1:12" customHeight="1" ht="105" outlineLevel="5">
      <c r="A35" s="1"/>
      <c r="B35" s="1">
        <v>874786</v>
      </c>
      <c r="C35" s="1" t="s">
        <v>110</v>
      </c>
      <c r="D35" s="1">
        <v>14509</v>
      </c>
      <c r="E35" s="2" t="s">
        <v>111</v>
      </c>
      <c r="F35" s="2" t="s">
        <v>112</v>
      </c>
      <c r="G35" s="2">
        <v>0</v>
      </c>
      <c r="H35" s="2">
        <v>0</v>
      </c>
      <c r="I35" s="1">
        <v>0</v>
      </c>
      <c r="J35" s="3" t="s">
        <v>18</v>
      </c>
      <c r="K35" s="2" t="str">
        <f>J35*76526.78</f>
        <v>0</v>
      </c>
      <c r="L35" s="5"/>
    </row>
    <row r="36" spans="1:12" customHeight="1" ht="105" outlineLevel="5">
      <c r="A36" s="1"/>
      <c r="B36" s="1">
        <v>874787</v>
      </c>
      <c r="C36" s="1" t="s">
        <v>113</v>
      </c>
      <c r="D36" s="1">
        <v>14512</v>
      </c>
      <c r="E36" s="2" t="s">
        <v>114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J36*77943.94</f>
        <v>0</v>
      </c>
      <c r="L36" s="5"/>
    </row>
    <row r="37" spans="1:12" customHeight="1" ht="105" outlineLevel="5">
      <c r="A37" s="1"/>
      <c r="B37" s="1">
        <v>874788</v>
      </c>
      <c r="C37" s="1" t="s">
        <v>116</v>
      </c>
      <c r="D37" s="1">
        <v>14514</v>
      </c>
      <c r="E37" s="2" t="s">
        <v>117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J37*81105.30</f>
        <v>0</v>
      </c>
      <c r="L37" s="5"/>
    </row>
    <row r="38" spans="1:12" customHeight="1" ht="105" outlineLevel="5">
      <c r="A38" s="1"/>
      <c r="B38" s="1">
        <v>874789</v>
      </c>
      <c r="C38" s="1" t="s">
        <v>119</v>
      </c>
      <c r="D38" s="1">
        <v>14508</v>
      </c>
      <c r="E38" s="2" t="s">
        <v>120</v>
      </c>
      <c r="F38" s="2" t="s">
        <v>121</v>
      </c>
      <c r="G38" s="2">
        <v>0</v>
      </c>
      <c r="H38" s="2">
        <v>0</v>
      </c>
      <c r="I38" s="1">
        <v>0</v>
      </c>
      <c r="J38" s="3" t="s">
        <v>18</v>
      </c>
      <c r="K38" s="2" t="str">
        <f>J38*75654.68</f>
        <v>0</v>
      </c>
      <c r="L38" s="5"/>
    </row>
    <row r="39" spans="1:12" customHeight="1" ht="105" outlineLevel="5">
      <c r="A39" s="1"/>
      <c r="B39" s="1">
        <v>874790</v>
      </c>
      <c r="C39" s="1" t="s">
        <v>122</v>
      </c>
      <c r="D39" s="1">
        <v>14518</v>
      </c>
      <c r="E39" s="2" t="s">
        <v>123</v>
      </c>
      <c r="F39" s="2" t="s">
        <v>124</v>
      </c>
      <c r="G39" s="2">
        <v>0</v>
      </c>
      <c r="H39" s="2">
        <v>0</v>
      </c>
      <c r="I39" s="1">
        <v>0</v>
      </c>
      <c r="J39" s="3" t="s">
        <v>18</v>
      </c>
      <c r="K39" s="2" t="str">
        <f>J39*86010.86</f>
        <v>0</v>
      </c>
      <c r="L39" s="5"/>
    </row>
    <row r="40" spans="1:12" customHeight="1" ht="105" outlineLevel="5">
      <c r="A40" s="1"/>
      <c r="B40" s="1">
        <v>874791</v>
      </c>
      <c r="C40" s="1" t="s">
        <v>125</v>
      </c>
      <c r="D40" s="1">
        <v>14521</v>
      </c>
      <c r="E40" s="2" t="s">
        <v>126</v>
      </c>
      <c r="F40" s="2" t="s">
        <v>127</v>
      </c>
      <c r="G40" s="2">
        <v>0</v>
      </c>
      <c r="H40" s="2">
        <v>0</v>
      </c>
      <c r="I40" s="1">
        <v>0</v>
      </c>
      <c r="J40" s="3" t="s">
        <v>18</v>
      </c>
      <c r="K40" s="2" t="str">
        <f>J40*87646.05</f>
        <v>0</v>
      </c>
      <c r="L40" s="5"/>
    </row>
    <row r="41" spans="1:12" customHeight="1" ht="105" outlineLevel="5">
      <c r="A41" s="1"/>
      <c r="B41" s="1">
        <v>874792</v>
      </c>
      <c r="C41" s="1" t="s">
        <v>128</v>
      </c>
      <c r="D41" s="1">
        <v>14524</v>
      </c>
      <c r="E41" s="2" t="s">
        <v>129</v>
      </c>
      <c r="F41" s="2" t="s">
        <v>130</v>
      </c>
      <c r="G41" s="2">
        <v>0</v>
      </c>
      <c r="H41" s="2">
        <v>0</v>
      </c>
      <c r="I41" s="1">
        <v>0</v>
      </c>
      <c r="J41" s="3" t="s">
        <v>18</v>
      </c>
      <c r="K41" s="2" t="str">
        <f>J41*90153.34</f>
        <v>0</v>
      </c>
      <c r="L41" s="5"/>
    </row>
    <row r="42" spans="1:12" customHeight="1" ht="105" outlineLevel="5">
      <c r="A42" s="1"/>
      <c r="B42" s="1">
        <v>874793</v>
      </c>
      <c r="C42" s="1" t="s">
        <v>131</v>
      </c>
      <c r="D42" s="1">
        <v>12903</v>
      </c>
      <c r="E42" s="2" t="s">
        <v>132</v>
      </c>
      <c r="F42" s="2" t="s">
        <v>133</v>
      </c>
      <c r="G42" s="2">
        <v>0</v>
      </c>
      <c r="H42" s="2">
        <v>0</v>
      </c>
      <c r="I42" s="1">
        <v>0</v>
      </c>
      <c r="J42" s="3" t="s">
        <v>18</v>
      </c>
      <c r="K42" s="2" t="str">
        <f>J42*15935.33</f>
        <v>0</v>
      </c>
      <c r="L42" s="5"/>
    </row>
    <row r="43" spans="1:12" customHeight="1" ht="105" outlineLevel="5">
      <c r="A43" s="1"/>
      <c r="B43" s="1">
        <v>874794</v>
      </c>
      <c r="C43" s="1" t="s">
        <v>134</v>
      </c>
      <c r="D43" s="1">
        <v>12905</v>
      </c>
      <c r="E43" s="2" t="s">
        <v>135</v>
      </c>
      <c r="F43" s="2" t="s">
        <v>136</v>
      </c>
      <c r="G43" s="2">
        <v>1</v>
      </c>
      <c r="H43" s="2">
        <v>0</v>
      </c>
      <c r="I43" s="1">
        <v>0</v>
      </c>
      <c r="J43" s="3" t="s">
        <v>18</v>
      </c>
      <c r="K43" s="2" t="str">
        <f>J43*18351.97</f>
        <v>0</v>
      </c>
      <c r="L43" s="5"/>
    </row>
    <row r="44" spans="1:12" customHeight="1" ht="105" outlineLevel="5">
      <c r="A44" s="1"/>
      <c r="B44" s="1">
        <v>874795</v>
      </c>
      <c r="C44" s="1" t="s">
        <v>137</v>
      </c>
      <c r="D44" s="1">
        <v>12907</v>
      </c>
      <c r="E44" s="2" t="s">
        <v>138</v>
      </c>
      <c r="F44" s="2" t="s">
        <v>139</v>
      </c>
      <c r="G44" s="2">
        <v>0</v>
      </c>
      <c r="H44" s="2">
        <v>0</v>
      </c>
      <c r="I44" s="1">
        <v>0</v>
      </c>
      <c r="J44" s="3" t="s">
        <v>18</v>
      </c>
      <c r="K44" s="2" t="str">
        <f>J44*19271.12</f>
        <v>0</v>
      </c>
      <c r="L44" s="5"/>
    </row>
    <row r="45" spans="1:12" customHeight="1" ht="105" outlineLevel="5">
      <c r="A45" s="1"/>
      <c r="B45" s="1">
        <v>874796</v>
      </c>
      <c r="C45" s="1" t="s">
        <v>140</v>
      </c>
      <c r="D45" s="1">
        <v>12909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J45*20551.73</f>
        <v>0</v>
      </c>
      <c r="L45" s="5"/>
    </row>
    <row r="46" spans="1:12" customHeight="1" ht="105" outlineLevel="5">
      <c r="A46" s="1"/>
      <c r="B46" s="1">
        <v>874797</v>
      </c>
      <c r="C46" s="1" t="s">
        <v>143</v>
      </c>
      <c r="D46" s="1">
        <v>12912</v>
      </c>
      <c r="E46" s="2" t="s">
        <v>144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J46*21894.30</f>
        <v>0</v>
      </c>
      <c r="L46" s="5"/>
    </row>
    <row r="47" spans="1:12" customHeight="1" ht="105" outlineLevel="5">
      <c r="A47" s="1"/>
      <c r="B47" s="1">
        <v>874798</v>
      </c>
      <c r="C47" s="1" t="s">
        <v>146</v>
      </c>
      <c r="D47" s="1">
        <v>12914</v>
      </c>
      <c r="E47" s="2" t="s">
        <v>147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J47*23526.05</f>
        <v>0</v>
      </c>
      <c r="L47" s="5"/>
    </row>
    <row r="48" spans="1:12" customHeight="1" ht="105" outlineLevel="5">
      <c r="A48" s="1"/>
      <c r="B48" s="1">
        <v>874799</v>
      </c>
      <c r="C48" s="1" t="s">
        <v>149</v>
      </c>
      <c r="D48" s="1">
        <v>12943</v>
      </c>
      <c r="E48" s="2" t="s">
        <v>150</v>
      </c>
      <c r="F48" s="2" t="s">
        <v>151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J48*10497.90</f>
        <v>0</v>
      </c>
      <c r="L48" s="5"/>
    </row>
    <row r="49" spans="1:12" customHeight="1" ht="105" outlineLevel="5">
      <c r="A49" s="1"/>
      <c r="B49" s="1">
        <v>874800</v>
      </c>
      <c r="C49" s="1" t="s">
        <v>152</v>
      </c>
      <c r="D49" s="1">
        <v>12945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J49*10966.66</f>
        <v>0</v>
      </c>
      <c r="L49" s="5"/>
    </row>
    <row r="50" spans="1:12" customHeight="1" ht="105" outlineLevel="5">
      <c r="A50" s="1"/>
      <c r="B50" s="1">
        <v>874801</v>
      </c>
      <c r="C50" s="1" t="s">
        <v>155</v>
      </c>
      <c r="D50" s="1">
        <v>12947</v>
      </c>
      <c r="E50" s="2" t="s">
        <v>156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J50*11424.51</f>
        <v>0</v>
      </c>
      <c r="L50" s="5"/>
    </row>
    <row r="51" spans="1:12" customHeight="1" ht="105" outlineLevel="5">
      <c r="A51" s="1"/>
      <c r="B51" s="1">
        <v>874802</v>
      </c>
      <c r="C51" s="1" t="s">
        <v>158</v>
      </c>
      <c r="D51" s="1">
        <v>12949</v>
      </c>
      <c r="E51" s="2" t="s">
        <v>159</v>
      </c>
      <c r="F51" s="2" t="s">
        <v>160</v>
      </c>
      <c r="G51" s="2">
        <v>0</v>
      </c>
      <c r="H51" s="2">
        <v>0</v>
      </c>
      <c r="I51" s="1">
        <v>0</v>
      </c>
      <c r="J51" s="3" t="s">
        <v>18</v>
      </c>
      <c r="K51" s="2" t="str">
        <f>J51*12198.50</f>
        <v>0</v>
      </c>
      <c r="L51" s="5"/>
    </row>
    <row r="52" spans="1:12" customHeight="1" ht="105" outlineLevel="5">
      <c r="A52" s="1"/>
      <c r="B52" s="1">
        <v>874803</v>
      </c>
      <c r="C52" s="1" t="s">
        <v>161</v>
      </c>
      <c r="D52" s="1">
        <v>12952</v>
      </c>
      <c r="E52" s="2" t="s">
        <v>162</v>
      </c>
      <c r="F52" s="2" t="s">
        <v>163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J52*12656.35</f>
        <v>0</v>
      </c>
      <c r="L52" s="5"/>
    </row>
    <row r="53" spans="1:12" customHeight="1" ht="105" outlineLevel="5">
      <c r="A53" s="1"/>
      <c r="B53" s="1">
        <v>874804</v>
      </c>
      <c r="C53" s="1" t="s">
        <v>164</v>
      </c>
      <c r="D53" s="1">
        <v>12954</v>
      </c>
      <c r="E53" s="2" t="s">
        <v>165</v>
      </c>
      <c r="F53" s="2" t="s">
        <v>166</v>
      </c>
      <c r="G53" s="2">
        <v>0</v>
      </c>
      <c r="H53" s="2">
        <v>0</v>
      </c>
      <c r="I53" s="1">
        <v>0</v>
      </c>
      <c r="J53" s="3" t="s">
        <v>18</v>
      </c>
      <c r="K53" s="2" t="str">
        <f>J53*13277.72</f>
        <v>0</v>
      </c>
      <c r="L53" s="5"/>
    </row>
    <row r="54" spans="1:12" customHeight="1" ht="105" outlineLevel="5">
      <c r="A54" s="1"/>
      <c r="B54" s="1">
        <v>874805</v>
      </c>
      <c r="C54" s="1" t="s">
        <v>167</v>
      </c>
      <c r="D54" s="1">
        <v>14403</v>
      </c>
      <c r="E54" s="2" t="s">
        <v>168</v>
      </c>
      <c r="F54" s="2" t="s">
        <v>169</v>
      </c>
      <c r="G54" s="2">
        <v>0</v>
      </c>
      <c r="H54" s="2">
        <v>0</v>
      </c>
      <c r="I54" s="1">
        <v>0</v>
      </c>
      <c r="J54" s="3" t="s">
        <v>18</v>
      </c>
      <c r="K54" s="2" t="str">
        <f>J54*37870.94</f>
        <v>0</v>
      </c>
      <c r="L54" s="5"/>
    </row>
    <row r="55" spans="1:12" customHeight="1" ht="105" outlineLevel="5">
      <c r="A55" s="1"/>
      <c r="B55" s="1">
        <v>874806</v>
      </c>
      <c r="C55" s="1" t="s">
        <v>170</v>
      </c>
      <c r="D55" s="1">
        <v>14405</v>
      </c>
      <c r="E55" s="2" t="s">
        <v>171</v>
      </c>
      <c r="F55" s="2" t="s">
        <v>172</v>
      </c>
      <c r="G55" s="2">
        <v>0</v>
      </c>
      <c r="H55" s="2">
        <v>0</v>
      </c>
      <c r="I55" s="1">
        <v>0</v>
      </c>
      <c r="J55" s="3" t="s">
        <v>18</v>
      </c>
      <c r="K55" s="2" t="str">
        <f>J55*40215.29</f>
        <v>0</v>
      </c>
      <c r="L55" s="5"/>
    </row>
    <row r="56" spans="1:12" customHeight="1" ht="105" outlineLevel="5">
      <c r="A56" s="1"/>
      <c r="B56" s="1">
        <v>874807</v>
      </c>
      <c r="C56" s="1" t="s">
        <v>173</v>
      </c>
      <c r="D56" s="1">
        <v>14406</v>
      </c>
      <c r="E56" s="2" t="s">
        <v>174</v>
      </c>
      <c r="F56" s="2" t="s">
        <v>175</v>
      </c>
      <c r="G56" s="2">
        <v>0</v>
      </c>
      <c r="H56" s="2">
        <v>0</v>
      </c>
      <c r="I56" s="1">
        <v>0</v>
      </c>
      <c r="J56" s="3" t="s">
        <v>18</v>
      </c>
      <c r="K56" s="2" t="str">
        <f>J56*41382.29</f>
        <v>0</v>
      </c>
      <c r="L56" s="5"/>
    </row>
    <row r="57" spans="1:12" customHeight="1" ht="105" outlineLevel="5">
      <c r="A57" s="1"/>
      <c r="B57" s="1">
        <v>874808</v>
      </c>
      <c r="C57" s="1" t="s">
        <v>176</v>
      </c>
      <c r="D57" s="1">
        <v>14407</v>
      </c>
      <c r="E57" s="2" t="s">
        <v>177</v>
      </c>
      <c r="F57" s="2" t="s">
        <v>178</v>
      </c>
      <c r="G57" s="2">
        <v>0</v>
      </c>
      <c r="H57" s="2">
        <v>0</v>
      </c>
      <c r="I57" s="1">
        <v>0</v>
      </c>
      <c r="J57" s="3" t="s">
        <v>18</v>
      </c>
      <c r="K57" s="2" t="str">
        <f>J57*43427.14</f>
        <v>0</v>
      </c>
      <c r="L57" s="5"/>
    </row>
    <row r="58" spans="1:12" customHeight="1" ht="105" outlineLevel="5">
      <c r="A58" s="1"/>
      <c r="B58" s="1">
        <v>874809</v>
      </c>
      <c r="C58" s="1" t="s">
        <v>179</v>
      </c>
      <c r="D58" s="1">
        <v>14409</v>
      </c>
      <c r="E58" s="2" t="s">
        <v>180</v>
      </c>
      <c r="F58" s="2" t="s">
        <v>181</v>
      </c>
      <c r="G58" s="2">
        <v>0</v>
      </c>
      <c r="H58" s="2">
        <v>0</v>
      </c>
      <c r="I58" s="1">
        <v>0</v>
      </c>
      <c r="J58" s="3" t="s">
        <v>18</v>
      </c>
      <c r="K58" s="2" t="str">
        <f>J58*44893.64</f>
        <v>0</v>
      </c>
      <c r="L58" s="5"/>
    </row>
    <row r="59" spans="1:12" customHeight="1" ht="105" outlineLevel="5">
      <c r="A59" s="1"/>
      <c r="B59" s="1">
        <v>874810</v>
      </c>
      <c r="C59" s="1" t="s">
        <v>182</v>
      </c>
      <c r="D59" s="1">
        <v>14412</v>
      </c>
      <c r="E59" s="2" t="s">
        <v>183</v>
      </c>
      <c r="F59" s="2" t="s">
        <v>184</v>
      </c>
      <c r="G59" s="2">
        <v>0</v>
      </c>
      <c r="H59" s="2">
        <v>0</v>
      </c>
      <c r="I59" s="1">
        <v>0</v>
      </c>
      <c r="J59" s="3" t="s">
        <v>18</v>
      </c>
      <c r="K59" s="2" t="str">
        <f>J59*48694.16</f>
        <v>0</v>
      </c>
      <c r="L59" s="5"/>
    </row>
    <row r="60" spans="1:12" customHeight="1" ht="105" outlineLevel="5">
      <c r="A60" s="1"/>
      <c r="B60" s="1">
        <v>874811</v>
      </c>
      <c r="C60" s="1" t="s">
        <v>185</v>
      </c>
      <c r="D60" s="1">
        <v>14414</v>
      </c>
      <c r="E60" s="2" t="s">
        <v>186</v>
      </c>
      <c r="F60" s="2" t="s">
        <v>187</v>
      </c>
      <c r="G60" s="2">
        <v>0</v>
      </c>
      <c r="H60" s="2">
        <v>0</v>
      </c>
      <c r="I60" s="1">
        <v>0</v>
      </c>
      <c r="J60" s="3" t="s">
        <v>18</v>
      </c>
      <c r="K60" s="2" t="str">
        <f>J60*52494.68</f>
        <v>0</v>
      </c>
      <c r="L60" s="5"/>
    </row>
    <row r="61" spans="1:12" customHeight="1" ht="105" outlineLevel="5">
      <c r="A61" s="1"/>
      <c r="B61" s="1">
        <v>874812</v>
      </c>
      <c r="C61" s="1" t="s">
        <v>188</v>
      </c>
      <c r="D61" s="1">
        <v>14418</v>
      </c>
      <c r="E61" s="2" t="s">
        <v>189</v>
      </c>
      <c r="F61" s="2" t="s">
        <v>190</v>
      </c>
      <c r="G61" s="2">
        <v>0</v>
      </c>
      <c r="H61" s="2">
        <v>0</v>
      </c>
      <c r="I61" s="1">
        <v>0</v>
      </c>
      <c r="J61" s="3" t="s">
        <v>18</v>
      </c>
      <c r="K61" s="2" t="str">
        <f>J61*60828.98</f>
        <v>0</v>
      </c>
      <c r="L61" s="5"/>
    </row>
    <row r="62" spans="1:12" customHeight="1" ht="105" outlineLevel="5">
      <c r="A62" s="1"/>
      <c r="B62" s="1">
        <v>874813</v>
      </c>
      <c r="C62" s="1" t="s">
        <v>191</v>
      </c>
      <c r="D62" s="1">
        <v>14421</v>
      </c>
      <c r="E62" s="2" t="s">
        <v>192</v>
      </c>
      <c r="F62" s="2" t="s">
        <v>193</v>
      </c>
      <c r="G62" s="2">
        <v>0</v>
      </c>
      <c r="H62" s="2">
        <v>0</v>
      </c>
      <c r="I62" s="1">
        <v>0</v>
      </c>
      <c r="J62" s="3" t="s">
        <v>18</v>
      </c>
      <c r="K62" s="2" t="str">
        <f>J62*64185.41</f>
        <v>0</v>
      </c>
      <c r="L62" s="5"/>
    </row>
    <row r="63" spans="1:12" customHeight="1" ht="105" outlineLevel="5">
      <c r="A63" s="1"/>
      <c r="B63" s="1">
        <v>874814</v>
      </c>
      <c r="C63" s="1" t="s">
        <v>194</v>
      </c>
      <c r="D63" s="1">
        <v>14424</v>
      </c>
      <c r="E63" s="2" t="s">
        <v>195</v>
      </c>
      <c r="F63" s="2" t="s">
        <v>196</v>
      </c>
      <c r="G63" s="2">
        <v>0</v>
      </c>
      <c r="H63" s="2">
        <v>0</v>
      </c>
      <c r="I63" s="1">
        <v>0</v>
      </c>
      <c r="J63" s="3" t="s">
        <v>18</v>
      </c>
      <c r="K63" s="2" t="str">
        <f>J63*67407.59</f>
        <v>0</v>
      </c>
      <c r="L63" s="5"/>
    </row>
    <row r="64" spans="1:12" outlineLevel="3">
      <c r="A64" s="9" t="s">
        <v>197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5"/>
    </row>
    <row r="65" spans="1:12" customHeight="1" ht="105" outlineLevel="5">
      <c r="A65" s="1"/>
      <c r="B65" s="1">
        <v>878100</v>
      </c>
      <c r="C65" s="1" t="s">
        <v>198</v>
      </c>
      <c r="D65" s="1" t="s">
        <v>199</v>
      </c>
      <c r="E65" s="2" t="s">
        <v>200</v>
      </c>
      <c r="F65" s="2" t="s">
        <v>201</v>
      </c>
      <c r="G65" s="2">
        <v>0</v>
      </c>
      <c r="H65" s="2">
        <v>0</v>
      </c>
      <c r="I65" s="1">
        <v>0</v>
      </c>
      <c r="J65" s="3" t="s">
        <v>18</v>
      </c>
      <c r="K65" s="2" t="str">
        <f>J65*51466.17</f>
        <v>0</v>
      </c>
      <c r="L65" s="5"/>
    </row>
    <row r="66" spans="1:12" customHeight="1" ht="105" outlineLevel="5">
      <c r="A66" s="1"/>
      <c r="B66" s="1">
        <v>878101</v>
      </c>
      <c r="C66" s="1" t="s">
        <v>202</v>
      </c>
      <c r="D66" s="1" t="s">
        <v>203</v>
      </c>
      <c r="E66" s="2" t="s">
        <v>200</v>
      </c>
      <c r="F66" s="2" t="s">
        <v>204</v>
      </c>
      <c r="G66" s="2">
        <v>0</v>
      </c>
      <c r="H66" s="2">
        <v>0</v>
      </c>
      <c r="I66" s="1">
        <v>0</v>
      </c>
      <c r="J66" s="3" t="s">
        <v>18</v>
      </c>
      <c r="K66" s="2" t="str">
        <f>J66*53039.07</f>
        <v>0</v>
      </c>
      <c r="L66" s="5"/>
    </row>
    <row r="67" spans="1:12" customHeight="1" ht="105" outlineLevel="5">
      <c r="A67" s="1"/>
      <c r="B67" s="1">
        <v>878102</v>
      </c>
      <c r="C67" s="1" t="s">
        <v>205</v>
      </c>
      <c r="D67" s="1" t="s">
        <v>206</v>
      </c>
      <c r="E67" s="2" t="s">
        <v>200</v>
      </c>
      <c r="F67" s="2" t="s">
        <v>207</v>
      </c>
      <c r="G67" s="2">
        <v>0</v>
      </c>
      <c r="H67" s="2">
        <v>0</v>
      </c>
      <c r="I67" s="1">
        <v>0</v>
      </c>
      <c r="J67" s="3" t="s">
        <v>18</v>
      </c>
      <c r="K67" s="2" t="str">
        <f>J67*54504.66</f>
        <v>0</v>
      </c>
      <c r="L67" s="5"/>
    </row>
    <row r="68" spans="1:12" customHeight="1" ht="105" outlineLevel="5">
      <c r="A68" s="1"/>
      <c r="B68" s="1">
        <v>878103</v>
      </c>
      <c r="C68" s="1" t="s">
        <v>208</v>
      </c>
      <c r="D68" s="1" t="s">
        <v>209</v>
      </c>
      <c r="E68" s="2" t="s">
        <v>200</v>
      </c>
      <c r="F68" s="2" t="s">
        <v>210</v>
      </c>
      <c r="G68" s="2">
        <v>0</v>
      </c>
      <c r="H68" s="2">
        <v>0</v>
      </c>
      <c r="I68" s="1">
        <v>0</v>
      </c>
      <c r="J68" s="3" t="s">
        <v>18</v>
      </c>
      <c r="K68" s="2" t="str">
        <f>J68*54742.80</f>
        <v>0</v>
      </c>
      <c r="L68" s="5"/>
    </row>
    <row r="69" spans="1:12" customHeight="1" ht="105" outlineLevel="5">
      <c r="A69" s="1"/>
      <c r="B69" s="1">
        <v>878104</v>
      </c>
      <c r="C69" s="1" t="s">
        <v>211</v>
      </c>
      <c r="D69" s="1" t="s">
        <v>212</v>
      </c>
      <c r="E69" s="2" t="s">
        <v>200</v>
      </c>
      <c r="F69" s="2" t="s">
        <v>213</v>
      </c>
      <c r="G69" s="2">
        <v>0</v>
      </c>
      <c r="H69" s="2">
        <v>0</v>
      </c>
      <c r="I69" s="1">
        <v>0</v>
      </c>
      <c r="J69" s="3" t="s">
        <v>18</v>
      </c>
      <c r="K69" s="2" t="str">
        <f>J69*55229.37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21:K21"/>
    <mergeCell ref="A25:K25"/>
    <mergeCell ref="A31:K31"/>
    <mergeCell ref="A64:K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2026-05-02T04:10:42+03:00</dcterms:created>
  <dcterms:modified xsi:type="dcterms:W3CDTF">2026-05-02T04:10:42+03:00</dcterms:modified>
  <dc:title>Untitled Spreadsheet</dc:title>
  <dc:description/>
  <dc:subject/>
  <cp:keywords/>
  <cp:category/>
</cp:coreProperties>
</file>