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<sst xmlns="http://schemas.openxmlformats.org/spreadsheetml/2006/main" uniqueCount="192">
  <si>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</si>
  <si>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</si>
  <si>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</si>
  <si>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</si>
  <si>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</si>
  <si>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</si>
  <si>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</si>
  <si>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</si>
  <si>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</si>
  <si>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</si>
  <si>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</si>
  <si>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</si>
  <si>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</si>
  <si>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многоразовые</t>
  </si>
  <si>
    <t>AKB-100117</t>
  </si>
  <si>
    <t>А-5</t>
  </si>
  <si>
    <t>Картридж SL5 МНОГОРАЗОВЫЙ 70 микрон АКВАБРАЙТ (100шт)</t>
  </si>
  <si>
    <t>124.64 руб.</t>
  </si>
  <si>
    <t>шт</t>
  </si>
  <si>
    <t>AKB-100118</t>
  </si>
  <si>
    <t>А-10</t>
  </si>
  <si>
    <t>Картридж SL10 МНОГОРАЗОВЫЙ нейлон сетка 70 микрон АКВАБРАЙТ (50шт)</t>
  </si>
  <si>
    <t>271.66 руб.</t>
  </si>
  <si>
    <t>PND-111156</t>
  </si>
  <si>
    <t>Картридж многоразовый SL-10 промывной из нейлоновой сетке RL-10 (25 шт.)</t>
  </si>
  <si>
    <t>239.75 руб.</t>
  </si>
  <si>
    <t>PND-111167</t>
  </si>
  <si>
    <t>Картридж SL10 МНОГОРАЗОВЫЙ нейлон сетка (50шт)</t>
  </si>
  <si>
    <t>236.25 руб.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</si>
  <si>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</si>
  <si>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</si>
  <si>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</si>
  <si>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</si>
  <si>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</si>
  <si>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</si>
  <si>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</si>
  <si>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</si>
  <si>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</si>
  <si>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</si>
  <si>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</si>
  <si>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</si>
  <si>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</si>
  <si>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</si>
  <si>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0.00 руб.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</si>
  <si>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</si>
  <si>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</si>
  <si>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</si>
  <si>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</si>
  <si>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</si>
  <si>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</si>
  <si>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</si>
  <si>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</si>
  <si>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</si>
  <si>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</si>
  <si>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&gt;100</t>
  </si>
  <si>
    <t>WST-100007</t>
  </si>
  <si>
    <t>FCPP(E)10SL-C5M</t>
  </si>
  <si>
    <t>Картридж SL10 НИТЯНОЙ 5 мкм АКВАТЕК (72шт)</t>
  </si>
  <si>
    <t>WST-100008</t>
  </si>
  <si>
    <t>FCPP(E)10SL-C10M</t>
  </si>
  <si>
    <t>Картридж SL10 НИТЯНОЙ 10 мкм АКВАТЕК (72шт)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</si>
  <si>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</si>
  <si>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</si>
  <si>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</si>
  <si>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</si>
  <si>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</si>
  <si>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</si>
  <si>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</si>
  <si>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</si>
  <si>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</si>
  <si>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</si>
  <si>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&gt;50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</si>
  <si>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</si>
  <si>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</si>
  <si>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</si>
  <si>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</si>
  <si>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</si>
  <si>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</si>
  <si>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</si>
  <si>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</si>
  <si>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</si>
  <si>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</si>
  <si>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</si>
  <si>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</si>
  <si>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</si>
  <si>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</si>
  <si>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</si>
  <si>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</si>
  <si>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133.77 руб.</t>
  </si>
  <si>
    <t>&gt;10</t>
  </si>
  <si>
    <t>FIO-130226</t>
  </si>
  <si>
    <t>UDF-10A</t>
  </si>
  <si>
    <t>Картридж SL10 УГОЛЬ ГРАНУЛИРОВАННЫЙ АКВАСТИЛЬ (25шт)</t>
  </si>
  <si>
    <t>141.12 руб.</t>
  </si>
  <si>
    <t>&gt;25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</si>
  <si>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</si>
  <si>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</si>
  <si>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</si>
  <si>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</si>
  <si>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</si>
  <si>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</si>
  <si>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</si>
  <si>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</si>
  <si>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</si>
  <si>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</si>
  <si>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</si>
  <si>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</si>
  <si>
    <t>Картриджи SLIM LINE полипропилен</t>
  </si>
  <si>
    <t>AKB-100063</t>
  </si>
  <si>
    <t>ППГ-10М</t>
  </si>
  <si>
    <t>Картридж ГВС SL10 ПОЛИПРОПИЛЕН 10 мкм АКВАБРАЙТ (50шт)</t>
  </si>
  <si>
    <t>76.50 руб.</t>
  </si>
  <si>
    <t>AKB-100071</t>
  </si>
  <si>
    <t>ППЛ-1 М</t>
  </si>
  <si>
    <t>Картридж SL10 ПОЛИПРОПИЛЕН 1 мкм АКВАБРАЙТ серия ЛАЙТ (50шт)</t>
  </si>
  <si>
    <t>54.59 руб.</t>
  </si>
  <si>
    <t>AKB-100072</t>
  </si>
  <si>
    <t>ППЛ-5 М</t>
  </si>
  <si>
    <t>Картридж SL10 ПОЛИПРОПИЛЕН 5 мкм АКВАБРАЙТ серия ЛАЙТ (50шт)</t>
  </si>
  <si>
    <t>AKB-100073</t>
  </si>
  <si>
    <t>ППЛ-10 М</t>
  </si>
  <si>
    <t>Картридж SL10 ПОЛИПРОПИЛЕН 10 мкм АКВАБРАЙТ серия ЛАЙТ (50шт)</t>
  </si>
  <si>
    <t>AKB-100074</t>
  </si>
  <si>
    <t>ППЛ-20 М</t>
  </si>
  <si>
    <t>Картридж SL10 ПОЛИПРОПИЛЕН 20 мкм АКВАБРАЙТ серия ЛАЙТ (50шт)</t>
  </si>
  <si>
    <t>AKB-100075</t>
  </si>
  <si>
    <t>ППЛ-50 М</t>
  </si>
  <si>
    <t>Картридж SL10 ПОЛИПРОПИЛЕН 50 мкм АКВАБРАЙТ серия ЛАЙТ (50шт)</t>
  </si>
  <si>
    <t>AKB-100081</t>
  </si>
  <si>
    <t>ПП-20 М</t>
  </si>
  <si>
    <t>Картридж SL10 ПОЛИПРОПИЛЕН 20 мкм АКВАБРАЙТ (50шт)</t>
  </si>
  <si>
    <t>58.38 руб.</t>
  </si>
  <si>
    <t>AKB-100089</t>
  </si>
  <si>
    <t>ПП-5 М-Л</t>
  </si>
  <si>
    <t>Картридж SL20 ПОЛИПРОПИЛЕН 5 мкм АКВАБРАЙТ (25шт)</t>
  </si>
  <si>
    <t>107.66 руб.</t>
  </si>
  <si>
    <t>FRG-101001</t>
  </si>
  <si>
    <t>Картридж ГВС SL10 ПОЛИПРОПИЛЕН 10 мкм ФР</t>
  </si>
  <si>
    <t>95.88 руб.</t>
  </si>
  <si>
    <t>WST-100001</t>
  </si>
  <si>
    <t>FCPS(E)10SL-C1M</t>
  </si>
  <si>
    <t>Картридж SL10 ПОЛИПРОПИЛЕН 1 мкм АКВАТЕК (72шт)</t>
  </si>
  <si>
    <t>50.54 руб.</t>
  </si>
  <si>
    <t>WST-100002</t>
  </si>
  <si>
    <t>FCPS(E)10SL-C5M</t>
  </si>
  <si>
    <t>Картридж SL10 ПОЛИПРОПИЛЕН 5 мкм АКВАТЕК (72шт)</t>
  </si>
  <si>
    <t>&gt;500</t>
  </si>
  <si>
    <t>WST-100003</t>
  </si>
  <si>
    <t>FCPS(E)10SL-C10M</t>
  </si>
  <si>
    <t>Картридж SL10 ПОЛИПРОПИЛЕН 10 мкм АКВАТЕК (72шт)</t>
  </si>
  <si>
    <t>WST-100004</t>
  </si>
  <si>
    <t>FCPS(E)10SL-C20M</t>
  </si>
  <si>
    <t>Картридж SL10 ПОЛИПРОПИЛЕН 20 мкм АКВАТЕК (72шт)</t>
  </si>
  <si>
    <t>WST-100005</t>
  </si>
  <si>
    <t>FCPS(E)10SL-C50M</t>
  </si>
  <si>
    <t>Картридж SL10 ПОЛИПРОПИЛЕН 50 мкм АКВАТЕК (72шт)</t>
  </si>
  <si>
    <t>WST-100133</t>
  </si>
  <si>
    <t>FCPS(E)10SL-H10M</t>
  </si>
  <si>
    <t>Картридж ГВС SL10 ПОЛИПРОПИЛЕН 10 мкм АКВАТЕК (72шт)</t>
  </si>
  <si>
    <t>55.73 руб.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</si>
  <si>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</si>
  <si>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</si>
  <si>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</si>
  <si>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</si>
  <si>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</si>
  <si>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</si>
  <si>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</si>
  <si>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</si>
  <si>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</si>
  <si>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</si>
  <si>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</si>
  <si>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</si>
  <si>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</si>
  <si>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</si>
  <si>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</si>
  <si>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</si>
  <si>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</si>
  <si>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</si>
  <si>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Картриджи SLIM LINE умягчение</t>
  </si>
  <si>
    <t>AKB-100107</t>
  </si>
  <si>
    <t>С-10</t>
  </si>
  <si>
    <t>Картридж SL10 УМЯГЧЕНИЯ из ионнообменой смолы АКВАБРАЙТ (25шт)</t>
  </si>
  <si>
    <t>322.58 руб.</t>
  </si>
  <si>
    <t>FIO-130232</t>
  </si>
  <si>
    <t>SM-10A</t>
  </si>
  <si>
    <t>Картридж SL10 УМЯГЧЕНИЕ ионообменная смола АКВАСТИЛЬ (25шт)</t>
  </si>
  <si>
    <t>307.23 руб.</t>
  </si>
  <si>
    <t>FRG-101007</t>
  </si>
  <si>
    <t>Картридж SL10 УМЯГЧАЮЩАЯ НИТЬ 10 мкм ФР (25шт)</t>
  </si>
  <si>
    <t>FRG-101010</t>
  </si>
  <si>
    <t>Картридж SL10 УМЯГЧЕНИЕ (ионообменный) ФР (25шт)</t>
  </si>
  <si>
    <t>304.30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</si>
</sst>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da_4763_11ec_8394_003048fd731b_816ff876_687c_11ec_a210_00259070b4871.jpeg"/><Relationship Id="rId2" Type="http://schemas.openxmlformats.org/officeDocument/2006/relationships/image" Target="../media/58174ddc_4763_11ec_8394_003048fd731b_816ff877_687c_11ec_a210_00259070b4872.jpeg"/><Relationship Id="rId3" Type="http://schemas.openxmlformats.org/officeDocument/2006/relationships/image" Target="../media/d4f8c0d6_fb63_11ee_a59a_047c1617b143_0a6f3acc_310d_11f1_a89b_047c1617b1433.jpeg"/><Relationship Id="rId4" Type="http://schemas.openxmlformats.org/officeDocument/2006/relationships/image" Target="../media/d4f8c0ec_fb63_11ee_a59a_047c1617b143_444b1b5c_5a46_11f0_a775_047c1617b1434.jpeg"/><Relationship Id="rId5" Type="http://schemas.openxmlformats.org/officeDocument/2006/relationships/image" Target="../media/58174d52_4763_11ec_8394_003048fd731b_2d544af3_686d_11ec_a210_00259070b4875.jpeg"/><Relationship Id="rId6" Type="http://schemas.openxmlformats.org/officeDocument/2006/relationships/image" Target="../media/58174d54_4763_11ec_8394_003048fd731b_2d544af4_686d_11ec_a210_00259070b4876.jpeg"/><Relationship Id="rId7" Type="http://schemas.openxmlformats.org/officeDocument/2006/relationships/image" Target="../media/58174d56_4763_11ec_8394_003048fd731b_2d544af5_686d_11ec_a210_00259070b4877.jpeg"/><Relationship Id="rId8" Type="http://schemas.openxmlformats.org/officeDocument/2006/relationships/image" Target="../media/58174d6a_4763_11ec_8394_003048fd731b_2d544aff_686d_11ec_a210_00259070b4878.jpeg"/><Relationship Id="rId9" Type="http://schemas.openxmlformats.org/officeDocument/2006/relationships/image" Target="../media/6363af6d_8f66_11ef_a65c_047c1617b143_444b1b5d_5a46_11f0_a775_047c1617b1439.jpeg"/><Relationship Id="rId10" Type="http://schemas.openxmlformats.org/officeDocument/2006/relationships/image" Target="../media/6363af73_8f66_11ef_a65c_047c1617b143_444b1b5e_5a46_11f0_a775_047c1617b14310.jpeg"/><Relationship Id="rId11" Type="http://schemas.openxmlformats.org/officeDocument/2006/relationships/image" Target="../media/976c99ac_105a_11ee_a463_047c1617b143_444b1b60_5a46_11f0_a775_047c1617b14311.jpeg"/><Relationship Id="rId12" Type="http://schemas.openxmlformats.org/officeDocument/2006/relationships/image" Target="../media/976c99ae_105a_11ee_a463_047c1617b143_444b1b63_5a46_11f0_a775_047c1617b14312.jpeg"/><Relationship Id="rId13" Type="http://schemas.openxmlformats.org/officeDocument/2006/relationships/image" Target="../media/976c99b0_105a_11ee_a463_047c1617b143_444b1b5f_5a46_11f0_a775_047c1617b14313.jpeg"/><Relationship Id="rId14" Type="http://schemas.openxmlformats.org/officeDocument/2006/relationships/image" Target="../media/976c99b2_105a_11ee_a463_047c1617b143_444b1b61_5a46_11f0_a775_047c1617b14314.jpeg"/><Relationship Id="rId15" Type="http://schemas.openxmlformats.org/officeDocument/2006/relationships/image" Target="../media/976c99b4_105a_11ee_a463_047c1617b143_444b1b62_5a46_11f0_a775_047c1617b14315.jpeg"/><Relationship Id="rId16" Type="http://schemas.openxmlformats.org/officeDocument/2006/relationships/image" Target="../media/3fbc256a_e64a_11ef_a6d2_047c1617b143_444b1b64_5a46_11f0_a775_047c1617b14316.jpeg"/><Relationship Id="rId17" Type="http://schemas.openxmlformats.org/officeDocument/2006/relationships/image" Target="../media/58174db8_4763_11ec_8394_003048fd731b_816ff865_687c_11ec_a210_00259070b48717.jpeg"/><Relationship Id="rId18" Type="http://schemas.openxmlformats.org/officeDocument/2006/relationships/image" Target="../media/58174dba_4763_11ec_8394_003048fd731b_816ff866_687c_11ec_a210_00259070b48718.jpeg"/><Relationship Id="rId19" Type="http://schemas.openxmlformats.org/officeDocument/2006/relationships/image" Target="../media/58174dbc_4763_11ec_8394_003048fd731b_816ff867_687c_11ec_a210_00259070b48719.jpeg"/><Relationship Id="rId20" Type="http://schemas.openxmlformats.org/officeDocument/2006/relationships/image" Target="../media/5fa1b90e_5f8f_11eb_822d_003048fd731b_d92285ea_f1db_11ef_a6e1_047c1617b14320.jpeg"/><Relationship Id="rId21" Type="http://schemas.openxmlformats.org/officeDocument/2006/relationships/image" Target="../media/5fa1b914_5f8f_11eb_822d_003048fd731b_d92285eb_f1db_11ef_a6e1_047c1617b14321.jpeg"/><Relationship Id="rId22" Type="http://schemas.openxmlformats.org/officeDocument/2006/relationships/image" Target="../media/6363af79_8f66_11ef_a65c_047c1617b143_444b1b66_5a46_11f0_a775_047c1617b14322.jpeg"/><Relationship Id="rId23" Type="http://schemas.openxmlformats.org/officeDocument/2006/relationships/image" Target="../media/6971dae4_e7f9_11ef_a6d4_047c1617b143_444b1b65_5a46_11f0_a775_047c1617b14323.jpeg"/><Relationship Id="rId24" Type="http://schemas.openxmlformats.org/officeDocument/2006/relationships/image" Target="../media/58174d6e_4763_11ec_8394_003048fd731b_2d544b01_686d_11ec_a210_00259070b48724.jpeg"/><Relationship Id="rId25" Type="http://schemas.openxmlformats.org/officeDocument/2006/relationships/image" Target="../media/58174d7e_4763_11ec_8394_003048fd731b_2d544b09_686d_11ec_a210_00259070b48725.jpeg"/><Relationship Id="rId26" Type="http://schemas.openxmlformats.org/officeDocument/2006/relationships/image" Target="../media/58174d80_4763_11ec_8394_003048fd731b_2d544b0a_686d_11ec_a210_00259070b48726.jpeg"/><Relationship Id="rId27" Type="http://schemas.openxmlformats.org/officeDocument/2006/relationships/image" Target="../media/58174d82_4763_11ec_8394_003048fd731b_2d544b0b_686d_11ec_a210_00259070b48727.jpeg"/><Relationship Id="rId28" Type="http://schemas.openxmlformats.org/officeDocument/2006/relationships/image" Target="../media/58174d84_4763_11ec_8394_003048fd731b_2d544b0c_686d_11ec_a210_00259070b48728.jpeg"/><Relationship Id="rId29" Type="http://schemas.openxmlformats.org/officeDocument/2006/relationships/image" Target="../media/58174d86_4763_11ec_8394_003048fd731b_2d544b0d_686d_11ec_a210_00259070b48729.jpeg"/><Relationship Id="rId30" Type="http://schemas.openxmlformats.org/officeDocument/2006/relationships/image" Target="../media/58174d92_4763_11ec_8394_003048fd731b_2d544b13_686d_11ec_a210_00259070b48730.jpeg"/><Relationship Id="rId31" Type="http://schemas.openxmlformats.org/officeDocument/2006/relationships/image" Target="../media/58174da2_4763_11ec_8394_003048fd731b_816ff85c_687c_11ec_a210_00259070b48731.jpeg"/><Relationship Id="rId32" Type="http://schemas.openxmlformats.org/officeDocument/2006/relationships/image" Target="../media/6363af6b_8f66_11ef_a65c_047c1617b143_444b1b67_5a46_11f0_a775_047c1617b14332.jpeg"/><Relationship Id="rId33" Type="http://schemas.openxmlformats.org/officeDocument/2006/relationships/image" Target="../media/976c99a2_105a_11ee_a463_047c1617b143_444b1b69_5a46_11f0_a775_047c1617b14333.jpeg"/><Relationship Id="rId34" Type="http://schemas.openxmlformats.org/officeDocument/2006/relationships/image" Target="../media/976c99a4_105a_11ee_a463_047c1617b143_444b1b6c_5a46_11f0_a775_047c1617b14334.jpeg"/><Relationship Id="rId35" Type="http://schemas.openxmlformats.org/officeDocument/2006/relationships/image" Target="../media/976c99a6_105a_11ee_a463_047c1617b143_444b1b68_5a46_11f0_a775_047c1617b14335.jpeg"/><Relationship Id="rId36" Type="http://schemas.openxmlformats.org/officeDocument/2006/relationships/image" Target="../media/976c99a8_105a_11ee_a463_047c1617b143_444b1b6a_5a46_11f0_a775_047c1617b14336.jpeg"/><Relationship Id="rId37" Type="http://schemas.openxmlformats.org/officeDocument/2006/relationships/image" Target="../media/976c99aa_105a_11ee_a463_047c1617b143_444b1b6b_5a46_11f0_a775_047c1617b14337.jpeg"/><Relationship Id="rId38" Type="http://schemas.openxmlformats.org/officeDocument/2006/relationships/image" Target="../media/8be9962d_e5f5_11ef_a6d2_047c1617b143_444b1b6d_5a46_11f0_a775_047c1617b14338.jpeg"/><Relationship Id="rId39" Type="http://schemas.openxmlformats.org/officeDocument/2006/relationships/image" Target="../media/58174dcc_4763_11ec_8394_003048fd731b_816ff86f_687c_11ec_a210_00259070b48739.jpeg"/><Relationship Id="rId40" Type="http://schemas.openxmlformats.org/officeDocument/2006/relationships/image" Target="../media/58174dd2_4763_11ec_8394_003048fd731b_816ff872_687c_11ec_a210_00259070b48740.jpeg"/><Relationship Id="rId41" Type="http://schemas.openxmlformats.org/officeDocument/2006/relationships/image" Target="../media/6363af75_8f66_11ef_a65c_047c1617b143_444b1b6e_5a46_11f0_a775_047c1617b14341.jpeg"/><Relationship Id="rId42" Type="http://schemas.openxmlformats.org/officeDocument/2006/relationships/image" Target="../media/88963d27_889c_11f0_a7b3_047c1617b143_0a6f3a0d_310d_11f1_a89b_047c1617b14342.jpeg"/><Relationship Id="rId43" Type="http://schemas.openxmlformats.org/officeDocument/2006/relationships/image" Target="../media/58174dc6_4763_11ec_8394_003048fd731b_816ff86c_687c_11ec_a210_00259070b48743.jpeg"/><Relationship Id="rId44" Type="http://schemas.openxmlformats.org/officeDocument/2006/relationships/image" Target="../media/5fa1b920_5f8f_11eb_822d_003048fd731b_d92285ec_f1db_11ef_a6e1_047c1617b14344.jpeg"/><Relationship Id="rId45" Type="http://schemas.openxmlformats.org/officeDocument/2006/relationships/image" Target="../media/631311af_8f72_11ef_a65c_047c1617b143_444b1b6f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3" name="Image_56" descr="Image_5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4" name="Image_57" descr="Image_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5" name="Image_59" descr="Image_5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838130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J6*124.64</f>
        <v>0</v>
      </c>
      <c r="L6" s="5"/>
    </row>
    <row r="7" spans="1:12" customHeight="1" ht="105" outlineLevel="5">
      <c r="A7" s="1"/>
      <c r="B7" s="1">
        <v>838131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J7*271.66</f>
        <v>0</v>
      </c>
      <c r="L7" s="5"/>
    </row>
    <row r="8" spans="1:12" customHeight="1" ht="105" outlineLevel="5">
      <c r="A8" s="1"/>
      <c r="B8" s="1">
        <v>890173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J8*239.75</f>
        <v>0</v>
      </c>
      <c r="L8" s="5"/>
    </row>
    <row r="9" spans="1:12" customHeight="1" ht="105" outlineLevel="5">
      <c r="A9" s="1"/>
      <c r="B9" s="1">
        <v>885634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J9*236.25</f>
        <v>0</v>
      </c>
      <c r="L9" s="5"/>
    </row>
    <row r="10" spans="1:12" outlineLevel="3">
      <c r="A10" s="9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</row>
    <row r="11" spans="1:12" customHeight="1" ht="105" outlineLevel="5">
      <c r="A11" s="1"/>
      <c r="B11" s="1">
        <v>838062</v>
      </c>
      <c r="C11" s="1" t="s">
        <v>30</v>
      </c>
      <c r="D11" s="1" t="s">
        <v>31</v>
      </c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J11*96.90</f>
        <v>0</v>
      </c>
      <c r="L11" s="5"/>
    </row>
    <row r="12" spans="1:12" customHeight="1" ht="105" outlineLevel="5">
      <c r="A12" s="1"/>
      <c r="B12" s="1">
        <v>838063</v>
      </c>
      <c r="C12" s="1" t="s">
        <v>34</v>
      </c>
      <c r="D12" s="1" t="s">
        <v>35</v>
      </c>
      <c r="E12" s="2" t="s">
        <v>36</v>
      </c>
      <c r="F12" s="2" t="s">
        <v>33</v>
      </c>
      <c r="G12" s="2">
        <v>0</v>
      </c>
      <c r="H12" s="2">
        <v>0</v>
      </c>
      <c r="I12" s="1">
        <v>0</v>
      </c>
      <c r="J12" s="3" t="s">
        <v>18</v>
      </c>
      <c r="K12" s="2" t="str">
        <f>J12*96.90</f>
        <v>0</v>
      </c>
      <c r="L12" s="5"/>
    </row>
    <row r="13" spans="1:12" customHeight="1" ht="105" outlineLevel="5">
      <c r="A13" s="1"/>
      <c r="B13" s="1">
        <v>838064</v>
      </c>
      <c r="C13" s="1" t="s">
        <v>37</v>
      </c>
      <c r="D13" s="1" t="s">
        <v>38</v>
      </c>
      <c r="E13" s="2" t="s">
        <v>39</v>
      </c>
      <c r="F13" s="2" t="s">
        <v>33</v>
      </c>
      <c r="G13" s="2">
        <v>0</v>
      </c>
      <c r="H13" s="2">
        <v>0</v>
      </c>
      <c r="I13" s="1">
        <v>0</v>
      </c>
      <c r="J13" s="3" t="s">
        <v>18</v>
      </c>
      <c r="K13" s="2" t="str">
        <f>J13*96.90</f>
        <v>0</v>
      </c>
      <c r="L13" s="5"/>
    </row>
    <row r="14" spans="1:12" customHeight="1" ht="105" outlineLevel="5">
      <c r="A14" s="1"/>
      <c r="B14" s="1">
        <v>838074</v>
      </c>
      <c r="C14" s="1" t="s">
        <v>40</v>
      </c>
      <c r="D14" s="1" t="s">
        <v>41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J14*0.00</f>
        <v>0</v>
      </c>
      <c r="L14" s="5"/>
    </row>
    <row r="15" spans="1:12" customHeight="1" ht="105" outlineLevel="5">
      <c r="A15" s="1"/>
      <c r="B15" s="1">
        <v>885339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J15*86.70</f>
        <v>0</v>
      </c>
      <c r="L15" s="5"/>
    </row>
    <row r="16" spans="1:12" customHeight="1" ht="105" outlineLevel="5">
      <c r="A16" s="1"/>
      <c r="B16" s="1">
        <v>885342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J16*132.77</f>
        <v>0</v>
      </c>
      <c r="L16" s="5"/>
    </row>
    <row r="17" spans="1:12" customHeight="1" ht="105" outlineLevel="5">
      <c r="A17" s="1"/>
      <c r="B17" s="1">
        <v>878127</v>
      </c>
      <c r="C17" s="1" t="s">
        <v>50</v>
      </c>
      <c r="D17" s="1" t="s">
        <v>51</v>
      </c>
      <c r="E17" s="2" t="s">
        <v>52</v>
      </c>
      <c r="F17" s="2" t="s">
        <v>53</v>
      </c>
      <c r="G17" s="2" t="s">
        <v>54</v>
      </c>
      <c r="H17" s="2">
        <v>0</v>
      </c>
      <c r="I17" s="1">
        <v>0</v>
      </c>
      <c r="J17" s="3" t="s">
        <v>18</v>
      </c>
      <c r="K17" s="2" t="str">
        <f>J17*102.97</f>
        <v>0</v>
      </c>
      <c r="L17" s="5"/>
    </row>
    <row r="18" spans="1:12" customHeight="1" ht="105" outlineLevel="5">
      <c r="A18" s="1"/>
      <c r="B18" s="1">
        <v>878128</v>
      </c>
      <c r="C18" s="1" t="s">
        <v>55</v>
      </c>
      <c r="D18" s="1" t="s">
        <v>56</v>
      </c>
      <c r="E18" s="2" t="s">
        <v>57</v>
      </c>
      <c r="F18" s="2" t="s">
        <v>53</v>
      </c>
      <c r="G18" s="2" t="s">
        <v>54</v>
      </c>
      <c r="H18" s="2">
        <v>0</v>
      </c>
      <c r="I18" s="1">
        <v>0</v>
      </c>
      <c r="J18" s="3" t="s">
        <v>18</v>
      </c>
      <c r="K18" s="2" t="str">
        <f>J18*102.97</f>
        <v>0</v>
      </c>
      <c r="L18" s="5"/>
    </row>
    <row r="19" spans="1:12" customHeight="1" ht="105" outlineLevel="5">
      <c r="A19" s="1"/>
      <c r="B19" s="1">
        <v>878129</v>
      </c>
      <c r="C19" s="1" t="s">
        <v>58</v>
      </c>
      <c r="D19" s="1" t="s">
        <v>59</v>
      </c>
      <c r="E19" s="2" t="s">
        <v>60</v>
      </c>
      <c r="F19" s="2" t="s">
        <v>53</v>
      </c>
      <c r="G19" s="2" t="s">
        <v>54</v>
      </c>
      <c r="H19" s="2">
        <v>0</v>
      </c>
      <c r="I19" s="1">
        <v>0</v>
      </c>
      <c r="J19" s="3" t="s">
        <v>18</v>
      </c>
      <c r="K19" s="2" t="str">
        <f>J19*102.97</f>
        <v>0</v>
      </c>
      <c r="L19" s="5"/>
    </row>
    <row r="20" spans="1:12" customHeight="1" ht="105" outlineLevel="5">
      <c r="A20" s="1"/>
      <c r="B20" s="1">
        <v>878130</v>
      </c>
      <c r="C20" s="1" t="s">
        <v>61</v>
      </c>
      <c r="D20" s="1" t="s">
        <v>62</v>
      </c>
      <c r="E20" s="2" t="s">
        <v>63</v>
      </c>
      <c r="F20" s="2" t="s">
        <v>53</v>
      </c>
      <c r="G20" s="2" t="s">
        <v>54</v>
      </c>
      <c r="H20" s="2">
        <v>0</v>
      </c>
      <c r="I20" s="1">
        <v>0</v>
      </c>
      <c r="J20" s="3" t="s">
        <v>18</v>
      </c>
      <c r="K20" s="2" t="str">
        <f>J20*102.97</f>
        <v>0</v>
      </c>
      <c r="L20" s="5"/>
    </row>
    <row r="21" spans="1:12" customHeight="1" ht="105" outlineLevel="5">
      <c r="A21" s="1"/>
      <c r="B21" s="1">
        <v>878131</v>
      </c>
      <c r="C21" s="1" t="s">
        <v>64</v>
      </c>
      <c r="D21" s="1" t="s">
        <v>65</v>
      </c>
      <c r="E21" s="2" t="s">
        <v>66</v>
      </c>
      <c r="F21" s="2" t="s">
        <v>53</v>
      </c>
      <c r="G21" s="2" t="s">
        <v>54</v>
      </c>
      <c r="H21" s="2">
        <v>0</v>
      </c>
      <c r="I21" s="1">
        <v>0</v>
      </c>
      <c r="J21" s="3" t="s">
        <v>18</v>
      </c>
      <c r="K21" s="2" t="str">
        <f>J21*102.97</f>
        <v>0</v>
      </c>
      <c r="L21" s="5"/>
    </row>
    <row r="22" spans="1:12" customHeight="1" ht="105" outlineLevel="5">
      <c r="A22" s="1"/>
      <c r="B22" s="1">
        <v>885358</v>
      </c>
      <c r="C22" s="1" t="s">
        <v>67</v>
      </c>
      <c r="D22" s="1" t="s">
        <v>68</v>
      </c>
      <c r="E22" s="2" t="s">
        <v>69</v>
      </c>
      <c r="F22" s="2" t="s">
        <v>70</v>
      </c>
      <c r="G22" s="2" t="s">
        <v>71</v>
      </c>
      <c r="H22" s="2">
        <v>0</v>
      </c>
      <c r="I22" s="1">
        <v>0</v>
      </c>
      <c r="J22" s="3" t="s">
        <v>18</v>
      </c>
      <c r="K22" s="2" t="str">
        <f>J22*117.49</f>
        <v>0</v>
      </c>
      <c r="L22" s="5"/>
    </row>
    <row r="23" spans="1:12" outlineLevel="3">
      <c r="A23" s="9" t="s">
        <v>72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838113</v>
      </c>
      <c r="C24" s="1" t="s">
        <v>73</v>
      </c>
      <c r="D24" s="1" t="s">
        <v>74</v>
      </c>
      <c r="E24" s="2" t="s">
        <v>75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J24*195.50</f>
        <v>0</v>
      </c>
      <c r="L24" s="5"/>
    </row>
    <row r="25" spans="1:12" customHeight="1" ht="105" outlineLevel="5">
      <c r="A25" s="1"/>
      <c r="B25" s="1">
        <v>838114</v>
      </c>
      <c r="C25" s="1" t="s">
        <v>77</v>
      </c>
      <c r="D25" s="1" t="s">
        <v>78</v>
      </c>
      <c r="E25" s="2" t="s">
        <v>79</v>
      </c>
      <c r="F25" s="2" t="s">
        <v>80</v>
      </c>
      <c r="G25" s="2">
        <v>2</v>
      </c>
      <c r="H25" s="2">
        <v>0</v>
      </c>
      <c r="I25" s="1">
        <v>0</v>
      </c>
      <c r="J25" s="3" t="s">
        <v>18</v>
      </c>
      <c r="K25" s="2" t="str">
        <f>J25*215.90</f>
        <v>0</v>
      </c>
      <c r="L25" s="5"/>
    </row>
    <row r="26" spans="1:12" customHeight="1" ht="105" outlineLevel="5">
      <c r="A26" s="1"/>
      <c r="B26" s="1">
        <v>838115</v>
      </c>
      <c r="C26" s="1" t="s">
        <v>81</v>
      </c>
      <c r="D26" s="1" t="s">
        <v>82</v>
      </c>
      <c r="E26" s="2" t="s">
        <v>83</v>
      </c>
      <c r="F26" s="2" t="s">
        <v>84</v>
      </c>
      <c r="G26" s="2">
        <v>0</v>
      </c>
      <c r="H26" s="2">
        <v>0</v>
      </c>
      <c r="I26" s="1">
        <v>0</v>
      </c>
      <c r="J26" s="3" t="s">
        <v>18</v>
      </c>
      <c r="K26" s="2" t="str">
        <f>J26*321.30</f>
        <v>0</v>
      </c>
      <c r="L26" s="5"/>
    </row>
    <row r="27" spans="1:12" customHeight="1" ht="105" outlineLevel="5">
      <c r="A27" s="1"/>
      <c r="B27" s="1">
        <v>883583</v>
      </c>
      <c r="C27" s="1" t="s">
        <v>85</v>
      </c>
      <c r="D27" s="1" t="s">
        <v>86</v>
      </c>
      <c r="E27" s="2" t="s">
        <v>87</v>
      </c>
      <c r="F27" s="2" t="s">
        <v>88</v>
      </c>
      <c r="G27" s="2" t="s">
        <v>89</v>
      </c>
      <c r="H27" s="2">
        <v>0</v>
      </c>
      <c r="I27" s="1">
        <v>0</v>
      </c>
      <c r="J27" s="3" t="s">
        <v>18</v>
      </c>
      <c r="K27" s="2" t="str">
        <f>J27*133.77</f>
        <v>0</v>
      </c>
      <c r="L27" s="5"/>
    </row>
    <row r="28" spans="1:12" customHeight="1" ht="105" outlineLevel="5">
      <c r="A28" s="1"/>
      <c r="B28" s="1">
        <v>883584</v>
      </c>
      <c r="C28" s="1" t="s">
        <v>90</v>
      </c>
      <c r="D28" s="1" t="s">
        <v>91</v>
      </c>
      <c r="E28" s="2" t="s">
        <v>92</v>
      </c>
      <c r="F28" s="2" t="s">
        <v>93</v>
      </c>
      <c r="G28" s="2" t="s">
        <v>94</v>
      </c>
      <c r="H28" s="2">
        <v>0</v>
      </c>
      <c r="I28" s="1">
        <v>0</v>
      </c>
      <c r="J28" s="3" t="s">
        <v>18</v>
      </c>
      <c r="K28" s="2" t="str">
        <f>J28*141.12</f>
        <v>0</v>
      </c>
      <c r="L28" s="5"/>
    </row>
    <row r="29" spans="1:12" customHeight="1" ht="105" outlineLevel="5">
      <c r="A29" s="1"/>
      <c r="B29" s="1">
        <v>885345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18</v>
      </c>
      <c r="K29" s="2" t="str">
        <f>J29*144.50</f>
        <v>0</v>
      </c>
      <c r="L29" s="5"/>
    </row>
    <row r="30" spans="1:12" outlineLevel="5">
      <c r="A30" s="1"/>
      <c r="B30" s="1">
        <v>885346</v>
      </c>
      <c r="C30" s="1" t="s">
        <v>98</v>
      </c>
      <c r="D30" s="1"/>
      <c r="E30" s="2" t="s">
        <v>99</v>
      </c>
      <c r="F30" s="2" t="s">
        <v>100</v>
      </c>
      <c r="G30" s="2">
        <v>3</v>
      </c>
      <c r="H30" s="2">
        <v>0</v>
      </c>
      <c r="I30" s="1">
        <v>0</v>
      </c>
      <c r="J30" s="3" t="s">
        <v>18</v>
      </c>
      <c r="K30" s="2" t="str">
        <f>J30*178.50</f>
        <v>0</v>
      </c>
      <c r="L30" s="5"/>
    </row>
    <row r="31" spans="1:12" outlineLevel="5">
      <c r="A31" s="1"/>
      <c r="B31" s="1">
        <v>885647</v>
      </c>
      <c r="C31" s="1" t="s">
        <v>101</v>
      </c>
      <c r="D31" s="1"/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18</v>
      </c>
      <c r="K31" s="2" t="str">
        <f>J31*370.60</f>
        <v>0</v>
      </c>
      <c r="L31" s="5"/>
    </row>
    <row r="32" spans="1:12" customHeight="1" ht="105" outlineLevel="5">
      <c r="A32" s="1"/>
      <c r="B32" s="1">
        <v>885648</v>
      </c>
      <c r="C32" s="1" t="s">
        <v>104</v>
      </c>
      <c r="D32" s="1"/>
      <c r="E32" s="2" t="s">
        <v>105</v>
      </c>
      <c r="F32" s="2" t="s">
        <v>106</v>
      </c>
      <c r="G32" s="2">
        <v>0</v>
      </c>
      <c r="H32" s="2">
        <v>0</v>
      </c>
      <c r="I32" s="1">
        <v>0</v>
      </c>
      <c r="J32" s="3" t="s">
        <v>18</v>
      </c>
      <c r="K32" s="2" t="str">
        <f>J32*448.80</f>
        <v>0</v>
      </c>
      <c r="L32" s="5"/>
    </row>
    <row r="33" spans="1:12" outlineLevel="3">
      <c r="A33" s="9" t="s">
        <v>107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5"/>
    </row>
    <row r="34" spans="1:12" customHeight="1" ht="105" outlineLevel="5">
      <c r="A34" s="1"/>
      <c r="B34" s="1">
        <v>838076</v>
      </c>
      <c r="C34" s="1" t="s">
        <v>108</v>
      </c>
      <c r="D34" s="1" t="s">
        <v>109</v>
      </c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18</v>
      </c>
      <c r="K34" s="2" t="str">
        <f>J34*76.50</f>
        <v>0</v>
      </c>
      <c r="L34" s="5"/>
    </row>
    <row r="35" spans="1:12" customHeight="1" ht="105" outlineLevel="5">
      <c r="A35" s="1"/>
      <c r="B35" s="1">
        <v>838084</v>
      </c>
      <c r="C35" s="1" t="s">
        <v>112</v>
      </c>
      <c r="D35" s="1" t="s">
        <v>113</v>
      </c>
      <c r="E35" s="2" t="s">
        <v>114</v>
      </c>
      <c r="F35" s="2" t="s">
        <v>115</v>
      </c>
      <c r="G35" s="2">
        <v>0</v>
      </c>
      <c r="H35" s="2">
        <v>0</v>
      </c>
      <c r="I35" s="1">
        <v>0</v>
      </c>
      <c r="J35" s="3" t="s">
        <v>18</v>
      </c>
      <c r="K35" s="2" t="str">
        <f>J35*54.59</f>
        <v>0</v>
      </c>
      <c r="L35" s="5"/>
    </row>
    <row r="36" spans="1:12" customHeight="1" ht="105" outlineLevel="5">
      <c r="A36" s="1"/>
      <c r="B36" s="1">
        <v>838085</v>
      </c>
      <c r="C36" s="1" t="s">
        <v>116</v>
      </c>
      <c r="D36" s="1" t="s">
        <v>117</v>
      </c>
      <c r="E36" s="2" t="s">
        <v>118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J36*54.59</f>
        <v>0</v>
      </c>
      <c r="L36" s="5"/>
    </row>
    <row r="37" spans="1:12" customHeight="1" ht="105" outlineLevel="5">
      <c r="A37" s="1"/>
      <c r="B37" s="1">
        <v>838086</v>
      </c>
      <c r="C37" s="1" t="s">
        <v>119</v>
      </c>
      <c r="D37" s="1" t="s">
        <v>120</v>
      </c>
      <c r="E37" s="2" t="s">
        <v>121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J37*54.59</f>
        <v>0</v>
      </c>
      <c r="L37" s="5"/>
    </row>
    <row r="38" spans="1:12" customHeight="1" ht="105" outlineLevel="5">
      <c r="A38" s="1"/>
      <c r="B38" s="1">
        <v>838087</v>
      </c>
      <c r="C38" s="1" t="s">
        <v>122</v>
      </c>
      <c r="D38" s="1" t="s">
        <v>123</v>
      </c>
      <c r="E38" s="2" t="s">
        <v>124</v>
      </c>
      <c r="F38" s="2" t="s">
        <v>115</v>
      </c>
      <c r="G38" s="2">
        <v>0</v>
      </c>
      <c r="H38" s="2">
        <v>0</v>
      </c>
      <c r="I38" s="1">
        <v>0</v>
      </c>
      <c r="J38" s="3" t="s">
        <v>18</v>
      </c>
      <c r="K38" s="2" t="str">
        <f>J38*54.59</f>
        <v>0</v>
      </c>
      <c r="L38" s="5"/>
    </row>
    <row r="39" spans="1:12" customHeight="1" ht="105" outlineLevel="5">
      <c r="A39" s="1"/>
      <c r="B39" s="1">
        <v>838088</v>
      </c>
      <c r="C39" s="1" t="s">
        <v>125</v>
      </c>
      <c r="D39" s="1" t="s">
        <v>126</v>
      </c>
      <c r="E39" s="2" t="s">
        <v>127</v>
      </c>
      <c r="F39" s="2" t="s">
        <v>115</v>
      </c>
      <c r="G39" s="2" t="s">
        <v>71</v>
      </c>
      <c r="H39" s="2">
        <v>0</v>
      </c>
      <c r="I39" s="1">
        <v>0</v>
      </c>
      <c r="J39" s="3" t="s">
        <v>18</v>
      </c>
      <c r="K39" s="2" t="str">
        <f>J39*54.59</f>
        <v>0</v>
      </c>
      <c r="L39" s="5"/>
    </row>
    <row r="40" spans="1:12" customHeight="1" ht="105" outlineLevel="5">
      <c r="A40" s="1"/>
      <c r="B40" s="1">
        <v>838094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18</v>
      </c>
      <c r="K40" s="2" t="str">
        <f>J40*58.38</f>
        <v>0</v>
      </c>
      <c r="L40" s="5"/>
    </row>
    <row r="41" spans="1:12" customHeight="1" ht="105" outlineLevel="5">
      <c r="A41" s="1"/>
      <c r="B41" s="1">
        <v>838102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J41*107.66</f>
        <v>0</v>
      </c>
      <c r="L41" s="5"/>
    </row>
    <row r="42" spans="1:12" customHeight="1" ht="105" outlineLevel="5">
      <c r="A42" s="1"/>
      <c r="B42" s="1">
        <v>885338</v>
      </c>
      <c r="C42" s="1" t="s">
        <v>136</v>
      </c>
      <c r="D42" s="1"/>
      <c r="E42" s="2" t="s">
        <v>137</v>
      </c>
      <c r="F42" s="2" t="s">
        <v>138</v>
      </c>
      <c r="G42" s="2">
        <v>0</v>
      </c>
      <c r="H42" s="2">
        <v>0</v>
      </c>
      <c r="I42" s="1">
        <v>0</v>
      </c>
      <c r="J42" s="3" t="s">
        <v>18</v>
      </c>
      <c r="K42" s="2" t="str">
        <f>J42*95.88</f>
        <v>0</v>
      </c>
      <c r="L42" s="5"/>
    </row>
    <row r="43" spans="1:12" customHeight="1" ht="105" outlineLevel="5">
      <c r="A43" s="1"/>
      <c r="B43" s="1">
        <v>878122</v>
      </c>
      <c r="C43" s="1" t="s">
        <v>139</v>
      </c>
      <c r="D43" s="1" t="s">
        <v>140</v>
      </c>
      <c r="E43" s="2" t="s">
        <v>141</v>
      </c>
      <c r="F43" s="2" t="s">
        <v>142</v>
      </c>
      <c r="G43" s="2" t="s">
        <v>54</v>
      </c>
      <c r="H43" s="2">
        <v>0</v>
      </c>
      <c r="I43" s="1">
        <v>0</v>
      </c>
      <c r="J43" s="3" t="s">
        <v>18</v>
      </c>
      <c r="K43" s="2" t="str">
        <f>J43*50.54</f>
        <v>0</v>
      </c>
      <c r="L43" s="5"/>
    </row>
    <row r="44" spans="1:12" customHeight="1" ht="105" outlineLevel="5">
      <c r="A44" s="1"/>
      <c r="B44" s="1">
        <v>878123</v>
      </c>
      <c r="C44" s="1" t="s">
        <v>143</v>
      </c>
      <c r="D44" s="1" t="s">
        <v>144</v>
      </c>
      <c r="E44" s="2" t="s">
        <v>145</v>
      </c>
      <c r="F44" s="2" t="s">
        <v>142</v>
      </c>
      <c r="G44" s="2" t="s">
        <v>146</v>
      </c>
      <c r="H44" s="2">
        <v>0</v>
      </c>
      <c r="I44" s="1">
        <v>0</v>
      </c>
      <c r="J44" s="3" t="s">
        <v>18</v>
      </c>
      <c r="K44" s="2" t="str">
        <f>J44*50.54</f>
        <v>0</v>
      </c>
      <c r="L44" s="5"/>
    </row>
    <row r="45" spans="1:12" customHeight="1" ht="105" outlineLevel="5">
      <c r="A45" s="1"/>
      <c r="B45" s="1">
        <v>878124</v>
      </c>
      <c r="C45" s="1" t="s">
        <v>147</v>
      </c>
      <c r="D45" s="1" t="s">
        <v>148</v>
      </c>
      <c r="E45" s="2" t="s">
        <v>149</v>
      </c>
      <c r="F45" s="2" t="s">
        <v>142</v>
      </c>
      <c r="G45" s="2" t="s">
        <v>146</v>
      </c>
      <c r="H45" s="2">
        <v>0</v>
      </c>
      <c r="I45" s="1">
        <v>0</v>
      </c>
      <c r="J45" s="3" t="s">
        <v>18</v>
      </c>
      <c r="K45" s="2" t="str">
        <f>J45*50.54</f>
        <v>0</v>
      </c>
      <c r="L45" s="5"/>
    </row>
    <row r="46" spans="1:12" customHeight="1" ht="105" outlineLevel="5">
      <c r="A46" s="1"/>
      <c r="B46" s="1">
        <v>878125</v>
      </c>
      <c r="C46" s="1" t="s">
        <v>150</v>
      </c>
      <c r="D46" s="1" t="s">
        <v>151</v>
      </c>
      <c r="E46" s="2" t="s">
        <v>152</v>
      </c>
      <c r="F46" s="2" t="s">
        <v>142</v>
      </c>
      <c r="G46" s="2" t="s">
        <v>146</v>
      </c>
      <c r="H46" s="2">
        <v>0</v>
      </c>
      <c r="I46" s="1">
        <v>0</v>
      </c>
      <c r="J46" s="3" t="s">
        <v>18</v>
      </c>
      <c r="K46" s="2" t="str">
        <f>J46*50.54</f>
        <v>0</v>
      </c>
      <c r="L46" s="5"/>
    </row>
    <row r="47" spans="1:12" customHeight="1" ht="105" outlineLevel="5">
      <c r="A47" s="1"/>
      <c r="B47" s="1">
        <v>878126</v>
      </c>
      <c r="C47" s="1" t="s">
        <v>153</v>
      </c>
      <c r="D47" s="1" t="s">
        <v>154</v>
      </c>
      <c r="E47" s="2" t="s">
        <v>155</v>
      </c>
      <c r="F47" s="2" t="s">
        <v>142</v>
      </c>
      <c r="G47" s="2" t="s">
        <v>54</v>
      </c>
      <c r="H47" s="2">
        <v>0</v>
      </c>
      <c r="I47" s="1">
        <v>0</v>
      </c>
      <c r="J47" s="3" t="s">
        <v>18</v>
      </c>
      <c r="K47" s="2" t="str">
        <f>J47*50.54</f>
        <v>0</v>
      </c>
      <c r="L47" s="5"/>
    </row>
    <row r="48" spans="1:12" customHeight="1" ht="105" outlineLevel="5">
      <c r="A48" s="1"/>
      <c r="B48" s="1">
        <v>885355</v>
      </c>
      <c r="C48" s="1" t="s">
        <v>156</v>
      </c>
      <c r="D48" s="1" t="s">
        <v>157</v>
      </c>
      <c r="E48" s="2" t="s">
        <v>158</v>
      </c>
      <c r="F48" s="2" t="s">
        <v>159</v>
      </c>
      <c r="G48" s="2" t="s">
        <v>94</v>
      </c>
      <c r="H48" s="2">
        <v>0</v>
      </c>
      <c r="I48" s="1">
        <v>0</v>
      </c>
      <c r="J48" s="3" t="s">
        <v>18</v>
      </c>
      <c r="K48" s="2" t="str">
        <f>J48*55.73</f>
        <v>0</v>
      </c>
      <c r="L48" s="5"/>
    </row>
    <row r="49" spans="1:12" outlineLevel="3">
      <c r="A49" s="9" t="s">
        <v>160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5"/>
    </row>
    <row r="50" spans="1:12" customHeight="1" ht="105" outlineLevel="5">
      <c r="A50" s="1"/>
      <c r="B50" s="1">
        <v>838123</v>
      </c>
      <c r="C50" s="1" t="s">
        <v>161</v>
      </c>
      <c r="D50" s="1" t="s">
        <v>162</v>
      </c>
      <c r="E50" s="2" t="s">
        <v>163</v>
      </c>
      <c r="F50" s="2" t="s">
        <v>164</v>
      </c>
      <c r="G50" s="2" t="s">
        <v>89</v>
      </c>
      <c r="H50" s="2">
        <v>0</v>
      </c>
      <c r="I50" s="1">
        <v>0</v>
      </c>
      <c r="J50" s="3" t="s">
        <v>18</v>
      </c>
      <c r="K50" s="2" t="str">
        <f>J50*217.60</f>
        <v>0</v>
      </c>
      <c r="L50" s="5"/>
    </row>
    <row r="51" spans="1:12" customHeight="1" ht="105" outlineLevel="5">
      <c r="A51" s="1"/>
      <c r="B51" s="1">
        <v>838126</v>
      </c>
      <c r="C51" s="1" t="s">
        <v>165</v>
      </c>
      <c r="D51" s="1" t="s">
        <v>166</v>
      </c>
      <c r="E51" s="2" t="s">
        <v>167</v>
      </c>
      <c r="F51" s="2" t="s">
        <v>168</v>
      </c>
      <c r="G51" s="2">
        <v>0</v>
      </c>
      <c r="H51" s="2">
        <v>0</v>
      </c>
      <c r="I51" s="1">
        <v>0</v>
      </c>
      <c r="J51" s="3" t="s">
        <v>18</v>
      </c>
      <c r="K51" s="2" t="str">
        <f>J51*430.54</f>
        <v>0</v>
      </c>
      <c r="L51" s="5"/>
    </row>
    <row r="52" spans="1:12" customHeight="1" ht="105" outlineLevel="5">
      <c r="A52" s="1"/>
      <c r="B52" s="1">
        <v>885343</v>
      </c>
      <c r="C52" s="1" t="s">
        <v>169</v>
      </c>
      <c r="D52" s="1"/>
      <c r="E52" s="2" t="s">
        <v>170</v>
      </c>
      <c r="F52" s="2" t="s">
        <v>171</v>
      </c>
      <c r="G52" s="2">
        <v>0</v>
      </c>
      <c r="H52" s="2">
        <v>0</v>
      </c>
      <c r="I52" s="1">
        <v>0</v>
      </c>
      <c r="J52" s="3" t="s">
        <v>18</v>
      </c>
      <c r="K52" s="2" t="str">
        <f>J52*479.40</f>
        <v>0</v>
      </c>
      <c r="L52" s="5"/>
    </row>
    <row r="53" spans="1:12" outlineLevel="5">
      <c r="A53" s="1"/>
      <c r="B53" s="1">
        <v>885348</v>
      </c>
      <c r="C53" s="1" t="s">
        <v>172</v>
      </c>
      <c r="D53" s="1"/>
      <c r="E53" s="2" t="s">
        <v>173</v>
      </c>
      <c r="F53" s="2" t="s">
        <v>100</v>
      </c>
      <c r="G53" s="2">
        <v>0</v>
      </c>
      <c r="H53" s="2">
        <v>0</v>
      </c>
      <c r="I53" s="1">
        <v>0</v>
      </c>
      <c r="J53" s="3" t="s">
        <v>18</v>
      </c>
      <c r="K53" s="2" t="str">
        <f>J53*178.50</f>
        <v>0</v>
      </c>
      <c r="L53" s="5"/>
    </row>
    <row r="54" spans="1:12" customHeight="1" ht="105" outlineLevel="5">
      <c r="A54" s="1"/>
      <c r="B54" s="1">
        <v>890137</v>
      </c>
      <c r="C54" s="1" t="s">
        <v>174</v>
      </c>
      <c r="D54" s="1" t="s">
        <v>175</v>
      </c>
      <c r="E54" s="2" t="s">
        <v>176</v>
      </c>
      <c r="F54" s="2" t="s">
        <v>177</v>
      </c>
      <c r="G54" s="2" t="s">
        <v>54</v>
      </c>
      <c r="H54" s="2">
        <v>0</v>
      </c>
      <c r="I54" s="1">
        <v>0</v>
      </c>
      <c r="J54" s="3" t="s">
        <v>18</v>
      </c>
      <c r="K54" s="2" t="str">
        <f>J54*500.92</f>
        <v>0</v>
      </c>
      <c r="L54" s="5"/>
    </row>
    <row r="55" spans="1:12" outlineLevel="3">
      <c r="A55" s="9" t="s">
        <v>178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5"/>
    </row>
    <row r="56" spans="1:12" customHeight="1" ht="105" outlineLevel="5">
      <c r="A56" s="1"/>
      <c r="B56" s="1">
        <v>838120</v>
      </c>
      <c r="C56" s="1" t="s">
        <v>179</v>
      </c>
      <c r="D56" s="1" t="s">
        <v>180</v>
      </c>
      <c r="E56" s="2" t="s">
        <v>181</v>
      </c>
      <c r="F56" s="2" t="s">
        <v>182</v>
      </c>
      <c r="G56" s="2" t="s">
        <v>89</v>
      </c>
      <c r="H56" s="2">
        <v>0</v>
      </c>
      <c r="I56" s="1">
        <v>0</v>
      </c>
      <c r="J56" s="3" t="s">
        <v>18</v>
      </c>
      <c r="K56" s="2" t="str">
        <f>J56*322.58</f>
        <v>0</v>
      </c>
      <c r="L56" s="5"/>
    </row>
    <row r="57" spans="1:12" customHeight="1" ht="105" outlineLevel="5">
      <c r="A57" s="1"/>
      <c r="B57" s="1">
        <v>883585</v>
      </c>
      <c r="C57" s="1" t="s">
        <v>183</v>
      </c>
      <c r="D57" s="1" t="s">
        <v>184</v>
      </c>
      <c r="E57" s="2" t="s">
        <v>185</v>
      </c>
      <c r="F57" s="2" t="s">
        <v>186</v>
      </c>
      <c r="G57" s="2" t="s">
        <v>89</v>
      </c>
      <c r="H57" s="2">
        <v>0</v>
      </c>
      <c r="I57" s="1">
        <v>0</v>
      </c>
      <c r="J57" s="3" t="s">
        <v>18</v>
      </c>
      <c r="K57" s="2" t="str">
        <f>J57*307.23</f>
        <v>0</v>
      </c>
      <c r="L57" s="5"/>
    </row>
    <row r="58" spans="1:12" outlineLevel="5">
      <c r="A58" s="1"/>
      <c r="B58" s="1">
        <v>885344</v>
      </c>
      <c r="C58" s="1" t="s">
        <v>187</v>
      </c>
      <c r="D58" s="1"/>
      <c r="E58" s="2" t="s">
        <v>188</v>
      </c>
      <c r="F58" s="2" t="s">
        <v>171</v>
      </c>
      <c r="G58" s="2">
        <v>0</v>
      </c>
      <c r="H58" s="2">
        <v>0</v>
      </c>
      <c r="I58" s="1">
        <v>0</v>
      </c>
      <c r="J58" s="3" t="s">
        <v>18</v>
      </c>
      <c r="K58" s="2" t="str">
        <f>J58*479.40</f>
        <v>0</v>
      </c>
      <c r="L58" s="5"/>
    </row>
    <row r="59" spans="1:12" customHeight="1" ht="105" outlineLevel="5">
      <c r="A59" s="1"/>
      <c r="B59" s="1">
        <v>885347</v>
      </c>
      <c r="C59" s="1" t="s">
        <v>189</v>
      </c>
      <c r="D59" s="1"/>
      <c r="E59" s="2" t="s">
        <v>190</v>
      </c>
      <c r="F59" s="2" t="s">
        <v>191</v>
      </c>
      <c r="G59" s="2" t="s">
        <v>89</v>
      </c>
      <c r="H59" s="2">
        <v>0</v>
      </c>
      <c r="I59" s="1">
        <v>0</v>
      </c>
      <c r="J59" s="3" t="s">
        <v>18</v>
      </c>
      <c r="K59" s="2" t="str">
        <f>J59*304.30</f>
        <v>0</v>
      </c>
      <c r="L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0:K10"/>
    <mergeCell ref="A23:K23"/>
    <mergeCell ref="A33:K33"/>
    <mergeCell ref="A49:K49"/>
    <mergeCell ref="A55:K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2026-04-20T21:41:26+03:00</dcterms:created>
  <dcterms:modified xsi:type="dcterms:W3CDTF">2026-04-20T21:41:26+03:00</dcterms:modified>
  <dc:title>Untitled Spreadsheet</dc:title>
  <dc:description/>
  <dc:subject/>
  <cp:keywords/>
  <cp:category/>
</cp:coreProperties>
</file>