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<sst xmlns="http://schemas.openxmlformats.org/spreadsheetml/2006/main" uniqueCount="122">
  <si>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</si>
  <si>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</si>
  <si>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</si>
  <si>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</si>
  <si>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</si>
  <si>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</si>
  <si>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</si>
  <si>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</si>
  <si>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</si>
  <si>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</si>
  <si>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</si>
  <si>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 xml:space="preserve">Фитинги канализационные серые </t>
  </si>
  <si>
    <t>KAN-201001</t>
  </si>
  <si>
    <t>Заглушка канализационная DN 50 (800шт)</t>
  </si>
  <si>
    <t>8.01 руб.</t>
  </si>
  <si>
    <t>шт</t>
  </si>
  <si>
    <t>KAN-201002</t>
  </si>
  <si>
    <t>Заглушка канализационная DN 110 (200шт)</t>
  </si>
  <si>
    <t>30.00 руб.</t>
  </si>
  <si>
    <t>&gt;10</t>
  </si>
  <si>
    <t>KAN-201003</t>
  </si>
  <si>
    <t>Зонт вытяжной канализационный DN 50 (70шт)</t>
  </si>
  <si>
    <t>60.40 руб.</t>
  </si>
  <si>
    <t>KAN-201004</t>
  </si>
  <si>
    <t>Зонт вытяжной канализационный DN 110 (60шт)</t>
  </si>
  <si>
    <t>50.00 руб.</t>
  </si>
  <si>
    <t>KAN-201005</t>
  </si>
  <si>
    <t>Клапан вакуумный (аэратор) серый канализационный DN50 (80шт)</t>
  </si>
  <si>
    <t>31.66 руб.</t>
  </si>
  <si>
    <t>KAN-201006</t>
  </si>
  <si>
    <t>Клапан вакуумный (аэратор) серый канализационный DN110 (26шт)</t>
  </si>
  <si>
    <t>0.00 руб.</t>
  </si>
  <si>
    <t>KAN-201007</t>
  </si>
  <si>
    <t>Крестовина канализационная DN 50 (70шт)</t>
  </si>
  <si>
    <t>41.75 руб.</t>
  </si>
  <si>
    <t>KAN-201008</t>
  </si>
  <si>
    <t>Крестовина канализационная DN 110 (15шт)</t>
  </si>
  <si>
    <t>80.00 руб.</t>
  </si>
  <si>
    <t>KAN-201009</t>
  </si>
  <si>
    <t>Крестовина канализационная 45 град. DN 50 (70шт)</t>
  </si>
  <si>
    <t>54.51 руб.</t>
  </si>
  <si>
    <t>KAN-201010</t>
  </si>
  <si>
    <t>Крестовина канализационная 45 град. DN 110 (15шт)</t>
  </si>
  <si>
    <t>289.49 руб.</t>
  </si>
  <si>
    <t>KAN-201011</t>
  </si>
  <si>
    <t>Крестовина канализационная перех. DN 110х50х50 (30шт)</t>
  </si>
  <si>
    <t>100.00 руб.</t>
  </si>
  <si>
    <t>KAN-201012</t>
  </si>
  <si>
    <t>Крестовина канализационная перех. DN 110х110х50 (30шт)</t>
  </si>
  <si>
    <t>KAN-201013</t>
  </si>
  <si>
    <t>Крестовина канализационная двухплоскост. DN 110х110х50 правая (20шт)</t>
  </si>
  <si>
    <t>120.50 руб.</t>
  </si>
  <si>
    <t>KAN-201014</t>
  </si>
  <si>
    <t>Крестовина канализационная двухплоскост. DN 110х110х50 левая (20шт)</t>
  </si>
  <si>
    <t>KAN-201015</t>
  </si>
  <si>
    <t>Муфта канализационная DN 50 (200шт)</t>
  </si>
  <si>
    <t>33.00 руб.</t>
  </si>
  <si>
    <t>&gt;25</t>
  </si>
  <si>
    <t>KAN-201016</t>
  </si>
  <si>
    <t>Муфта канализационная DN 110 (60шт)</t>
  </si>
  <si>
    <t>KAN-201017</t>
  </si>
  <si>
    <t>Муфта канализационная ремонтная переходная чугун-пластик DN 110 (48шт)</t>
  </si>
  <si>
    <t>435.78 руб.</t>
  </si>
  <si>
    <t>KAN-201018</t>
  </si>
  <si>
    <t>Отвод канализационный 45 град. DN 50 (150шт)</t>
  </si>
  <si>
    <t>32.76 руб.</t>
  </si>
  <si>
    <t>KAN-201019</t>
  </si>
  <si>
    <t>Отвод канализационный 90 град. DN 50 (150шт)</t>
  </si>
  <si>
    <t>10.00 руб.</t>
  </si>
  <si>
    <t>KAN-201020</t>
  </si>
  <si>
    <t>Отвод канализационный 45 град. DN 110 (50шт)</t>
  </si>
  <si>
    <t>KAN-201021</t>
  </si>
  <si>
    <t>Отвод канализационный 90 град. DN 110 (40шт)</t>
  </si>
  <si>
    <t>51.24 руб.</t>
  </si>
  <si>
    <t>KAN-201022</t>
  </si>
  <si>
    <t>Патрубок компенсационный канализационный DN 50 (50шт)</t>
  </si>
  <si>
    <t>62.17 руб.</t>
  </si>
  <si>
    <t>KAN-201023</t>
  </si>
  <si>
    <t>Патрубок компенсационный канализационный DN 110 (30шт)</t>
  </si>
  <si>
    <t>134.48 руб.</t>
  </si>
  <si>
    <t>KAN-201024</t>
  </si>
  <si>
    <t>Переход канализационный DN 110x50 (100шт)</t>
  </si>
  <si>
    <t>34.51 руб.</t>
  </si>
  <si>
    <t>KAN-201025</t>
  </si>
  <si>
    <t>Ревизия канализационная с крышкой DN 50 (50шт)</t>
  </si>
  <si>
    <t>40.30 руб.</t>
  </si>
  <si>
    <t>KAN-201026</t>
  </si>
  <si>
    <t>Ревизия канализационная с крышкой DN 110 (20шт)</t>
  </si>
  <si>
    <t>230.43 руб.</t>
  </si>
  <si>
    <t>KAN-201027</t>
  </si>
  <si>
    <t>Тройник канализационный 45 град. DN 50 (70шт)</t>
  </si>
  <si>
    <t>25.00 руб.</t>
  </si>
  <si>
    <t>KAN-201028</t>
  </si>
  <si>
    <t>Тройник канализационный 45 град. DN 110 (20шт)</t>
  </si>
  <si>
    <t>85.00 руб.</t>
  </si>
  <si>
    <t>KAN-201029</t>
  </si>
  <si>
    <t>Тройник канализационный 90 град. DN 50 (70шт)</t>
  </si>
  <si>
    <t>25.91 руб.</t>
  </si>
  <si>
    <t>KAN-201030</t>
  </si>
  <si>
    <t>Тройник канализационный 90 град. DN 110 (20шт)</t>
  </si>
  <si>
    <t>KAN-201031</t>
  </si>
  <si>
    <t>Тройник канализационный перех. 45 град. DN 110х50 (25шт)</t>
  </si>
  <si>
    <t>67.49 руб.</t>
  </si>
  <si>
    <t>KAN-201032</t>
  </si>
  <si>
    <t>Тройник канализационный перех. 90 град. DN 110х50 (25шт)</t>
  </si>
  <si>
    <t>KAN-201033</t>
  </si>
  <si>
    <t>Тройник канализационный перех. универсал. 90 град. DN 110х50 вверх (20шт)</t>
  </si>
  <si>
    <t>KAN-201034</t>
  </si>
  <si>
    <t>Тройник канализационный перех. универсал. 90 град. DN 110х50 назад (20шт)</t>
  </si>
  <si>
    <t>92.88 руб.</t>
  </si>
  <si>
    <t>KAN-201035</t>
  </si>
  <si>
    <t>Тройник канализационный перех. универсал. 90 град. DN 110х50 правый (20шт)</t>
  </si>
  <si>
    <t>182.98 руб.</t>
  </si>
  <si>
    <t>KAN-201036</t>
  </si>
  <si>
    <t>Тройник канализационный перех. универсал. 90 град. DN 110х50 левый (20шт)</t>
  </si>
  <si>
    <t>93.82 руб.</t>
  </si>
  <si>
    <t>KAN-201037</t>
  </si>
  <si>
    <t>Хомут канализационный DN 50 (100шт)</t>
  </si>
  <si>
    <t>10.72 руб.</t>
  </si>
  <si>
    <t>KAN-201038</t>
  </si>
  <si>
    <t>Хомут канализационный DN 110 (120шт)</t>
  </si>
  <si>
    <t>32.35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</si>
</sst>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308939_b813_11eb_82ae_003048fd731b_d43ed6f4_f115_11ee_a58b_047c1617b1431.jpeg"/><Relationship Id="rId2" Type="http://schemas.openxmlformats.org/officeDocument/2006/relationships/image" Target="../media/6830893b_b813_11eb_82ae_003048fd731b_d43ed6f3_f115_11ee_a58b_047c1617b1432.jpeg"/><Relationship Id="rId3" Type="http://schemas.openxmlformats.org/officeDocument/2006/relationships/image" Target="../media/6830893d_b813_11eb_82ae_003048fd731b_d43ed6f6_f115_11ee_a58b_047c1617b1433.jpeg"/><Relationship Id="rId4" Type="http://schemas.openxmlformats.org/officeDocument/2006/relationships/image" Target="../media/6830893f_b813_11eb_82ae_003048fd731b_d43ed6f5_f115_11ee_a58b_047c1617b1434.jpeg"/><Relationship Id="rId5" Type="http://schemas.openxmlformats.org/officeDocument/2006/relationships/image" Target="../media/68308941_b813_11eb_82ae_003048fd731b_d43ed6f8_f115_11ee_a58b_047c1617b1435.jpeg"/><Relationship Id="rId6" Type="http://schemas.openxmlformats.org/officeDocument/2006/relationships/image" Target="../media/68308943_b813_11eb_82ae_003048fd731b_d43ed6f7_f115_11ee_a58b_047c1617b1436.jpeg"/><Relationship Id="rId7" Type="http://schemas.openxmlformats.org/officeDocument/2006/relationships/image" Target="../media/68308945_b813_11eb_82ae_003048fd731b_d43ed6fc_f115_11ee_a58b_047c1617b1437.jpeg"/><Relationship Id="rId8" Type="http://schemas.openxmlformats.org/officeDocument/2006/relationships/image" Target="../media/68308947_b813_11eb_82ae_003048fd731b_d43ed6fb_f115_11ee_a58b_047c1617b1438.jpeg"/><Relationship Id="rId9" Type="http://schemas.openxmlformats.org/officeDocument/2006/relationships/image" Target="../media/68308949_b813_11eb_82ae_003048fd731b_d43ed6fa_f115_11ee_a58b_047c1617b1439.jpeg"/><Relationship Id="rId10" Type="http://schemas.openxmlformats.org/officeDocument/2006/relationships/image" Target="../media/6830894b_b813_11eb_82ae_003048fd731b_d43ed6f9_f115_11ee_a58b_047c1617b14310.jpeg"/><Relationship Id="rId11" Type="http://schemas.openxmlformats.org/officeDocument/2006/relationships/image" Target="../media/6830894d_b813_11eb_82ae_003048fd731b_d43ed700_f115_11ee_a58b_047c1617b14311.jpeg"/><Relationship Id="rId12" Type="http://schemas.openxmlformats.org/officeDocument/2006/relationships/image" Target="../media/6830894f_b813_11eb_82ae_003048fd731b_d43ed6ff_f115_11ee_a58b_047c1617b14312.jpeg"/><Relationship Id="rId13" Type="http://schemas.openxmlformats.org/officeDocument/2006/relationships/image" Target="../media/68308951_b813_11eb_82ae_003048fd731b_d43ed6fe_f115_11ee_a58b_047c1617b14313.jpeg"/><Relationship Id="rId14" Type="http://schemas.openxmlformats.org/officeDocument/2006/relationships/image" Target="../media/68308953_b813_11eb_82ae_003048fd731b_d43ed6fd_f115_11ee_a58b_047c1617b14314.jpeg"/><Relationship Id="rId15" Type="http://schemas.openxmlformats.org/officeDocument/2006/relationships/image" Target="../media/68308955_b813_11eb_82ae_003048fd731b_d43ed702_f115_11ee_a58b_047c1617b14315.jpeg"/><Relationship Id="rId16" Type="http://schemas.openxmlformats.org/officeDocument/2006/relationships/image" Target="../media/68308957_b813_11eb_82ae_003048fd731b_d43ed701_f115_11ee_a58b_047c1617b14316.jpeg"/><Relationship Id="rId17" Type="http://schemas.openxmlformats.org/officeDocument/2006/relationships/image" Target="../media/68308959_b813_11eb_82ae_003048fd731b_d43ed703_f115_11ee_a58b_047c1617b14317.jpeg"/><Relationship Id="rId18" Type="http://schemas.openxmlformats.org/officeDocument/2006/relationships/image" Target="../media/6830895b_b813_11eb_82ae_003048fd731b_d43ed705_f115_11ee_a58b_047c1617b14318.jpeg"/><Relationship Id="rId19" Type="http://schemas.openxmlformats.org/officeDocument/2006/relationships/image" Target="../media/6830895d_b813_11eb_82ae_003048fd731b_d43ed707_f115_11ee_a58b_047c1617b14319.jpeg"/><Relationship Id="rId20" Type="http://schemas.openxmlformats.org/officeDocument/2006/relationships/image" Target="../media/6830895f_b813_11eb_82ae_003048fd731b_d43ed704_f115_11ee_a58b_047c1617b14320.jpeg"/><Relationship Id="rId21" Type="http://schemas.openxmlformats.org/officeDocument/2006/relationships/image" Target="../media/68308961_b813_11eb_82ae_003048fd731b_d43ed706_f115_11ee_a58b_047c1617b14321.jpeg"/><Relationship Id="rId22" Type="http://schemas.openxmlformats.org/officeDocument/2006/relationships/image" Target="../media/68308963_b813_11eb_82ae_003048fd731b_d43ed709_f115_11ee_a58b_047c1617b14322.jpeg"/><Relationship Id="rId23" Type="http://schemas.openxmlformats.org/officeDocument/2006/relationships/image" Target="../media/68308965_b813_11eb_82ae_003048fd731b_d43ed708_f115_11ee_a58b_047c1617b14323.jpeg"/><Relationship Id="rId24" Type="http://schemas.openxmlformats.org/officeDocument/2006/relationships/image" Target="../media/68308967_b813_11eb_82ae_003048fd731b_d43ed70a_f115_11ee_a58b_047c1617b14324.jpeg"/><Relationship Id="rId25" Type="http://schemas.openxmlformats.org/officeDocument/2006/relationships/image" Target="../media/68308969_b813_11eb_82ae_003048fd731b_d43ed70c_f115_11ee_a58b_047c1617b14325.jpeg"/><Relationship Id="rId26" Type="http://schemas.openxmlformats.org/officeDocument/2006/relationships/image" Target="../media/6830896b_b813_11eb_82ae_003048fd731b_d43ed70b_f115_11ee_a58b_047c1617b14326.jpeg"/><Relationship Id="rId27" Type="http://schemas.openxmlformats.org/officeDocument/2006/relationships/image" Target="../media/6830896d_b813_11eb_82ae_003048fd731b_d43ed70e_f115_11ee_a58b_047c1617b14327.jpeg"/><Relationship Id="rId28" Type="http://schemas.openxmlformats.org/officeDocument/2006/relationships/image" Target="../media/6830896f_b813_11eb_82ae_003048fd731b_d43ed70d_f115_11ee_a58b_047c1617b14328.jpeg"/><Relationship Id="rId29" Type="http://schemas.openxmlformats.org/officeDocument/2006/relationships/image" Target="../media/68308971_b813_11eb_82ae_003048fd731b_d43ed710_f115_11ee_a58b_047c1617b14329.jpeg"/><Relationship Id="rId30" Type="http://schemas.openxmlformats.org/officeDocument/2006/relationships/image" Target="../media/68308973_b813_11eb_82ae_003048fd731b_d43ed70f_f115_11ee_a58b_047c1617b14330.jpeg"/><Relationship Id="rId31" Type="http://schemas.openxmlformats.org/officeDocument/2006/relationships/image" Target="../media/68308975_b813_11eb_82ae_003048fd731b_d43ed711_f115_11ee_a58b_047c1617b14331.jpeg"/><Relationship Id="rId32" Type="http://schemas.openxmlformats.org/officeDocument/2006/relationships/image" Target="../media/7ea6b79e_b825_11eb_82ae_003048fd731b_d43ed712_f115_11ee_a58b_047c1617b14332.jpeg"/><Relationship Id="rId33" Type="http://schemas.openxmlformats.org/officeDocument/2006/relationships/image" Target="../media/7ea6b7a0_b825_11eb_82ae_003048fd731b_d43ed713_f115_11ee_a58b_047c1617b14333.jpeg"/><Relationship Id="rId34" Type="http://schemas.openxmlformats.org/officeDocument/2006/relationships/image" Target="../media/7ea6b7a2_b825_11eb_82ae_003048fd731b_d43ed715_f115_11ee_a58b_047c1617b14334.jpeg"/><Relationship Id="rId35" Type="http://schemas.openxmlformats.org/officeDocument/2006/relationships/image" Target="../media/7ea6b7a4_b825_11eb_82ae_003048fd731b_d43ed716_f115_11ee_a58b_047c1617b14335.jpeg"/><Relationship Id="rId36" Type="http://schemas.openxmlformats.org/officeDocument/2006/relationships/image" Target="../media/7ea6b7a6_b825_11eb_82ae_003048fd731b_d43ed714_f115_11ee_a58b_047c1617b14336.jpeg"/><Relationship Id="rId37" Type="http://schemas.openxmlformats.org/officeDocument/2006/relationships/image" Target="../media/7ea6b7a8_b825_11eb_82ae_003048fd731b_d43ed718_f115_11ee_a58b_047c1617b14337.jpeg"/><Relationship Id="rId38" Type="http://schemas.openxmlformats.org/officeDocument/2006/relationships/image" Target="../media/7ea6b7aa_b825_11eb_82ae_003048fd731b_d43ed717_f115_11ee_a58b_047c1617b143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878695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J4*8.01</f>
        <v>0</v>
      </c>
      <c r="L4" s="5"/>
    </row>
    <row r="5" spans="1:12" customHeight="1" ht="105" outlineLevel="3">
      <c r="A5" s="1"/>
      <c r="B5" s="1">
        <v>878696</v>
      </c>
      <c r="C5" s="1" t="s">
        <v>16</v>
      </c>
      <c r="D5" s="1"/>
      <c r="E5" s="2" t="s">
        <v>17</v>
      </c>
      <c r="F5" s="2" t="s">
        <v>18</v>
      </c>
      <c r="G5" s="2" t="s">
        <v>19</v>
      </c>
      <c r="H5" s="2">
        <v>0</v>
      </c>
      <c r="I5" s="1">
        <v>0</v>
      </c>
      <c r="J5" s="3" t="s">
        <v>15</v>
      </c>
      <c r="K5" s="2" t="str">
        <f>J5*30.00</f>
        <v>0</v>
      </c>
      <c r="L5" s="5"/>
    </row>
    <row r="6" spans="1:12" customHeight="1" ht="105" outlineLevel="3">
      <c r="A6" s="1"/>
      <c r="B6" s="1">
        <v>878697</v>
      </c>
      <c r="C6" s="1" t="s">
        <v>20</v>
      </c>
      <c r="D6" s="1"/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15</v>
      </c>
      <c r="K6" s="2" t="str">
        <f>J6*60.40</f>
        <v>0</v>
      </c>
      <c r="L6" s="5"/>
    </row>
    <row r="7" spans="1:12" customHeight="1" ht="105" outlineLevel="3">
      <c r="A7" s="1"/>
      <c r="B7" s="1">
        <v>878698</v>
      </c>
      <c r="C7" s="1" t="s">
        <v>23</v>
      </c>
      <c r="D7" s="1"/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15</v>
      </c>
      <c r="K7" s="2" t="str">
        <f>J7*50.00</f>
        <v>0</v>
      </c>
      <c r="L7" s="5"/>
    </row>
    <row r="8" spans="1:12" customHeight="1" ht="105" outlineLevel="3">
      <c r="A8" s="1"/>
      <c r="B8" s="1">
        <v>878699</v>
      </c>
      <c r="C8" s="1" t="s">
        <v>26</v>
      </c>
      <c r="D8" s="1"/>
      <c r="E8" s="2" t="s">
        <v>27</v>
      </c>
      <c r="F8" s="2" t="s">
        <v>28</v>
      </c>
      <c r="G8" s="2">
        <v>0</v>
      </c>
      <c r="H8" s="2">
        <v>0</v>
      </c>
      <c r="I8" s="1">
        <v>0</v>
      </c>
      <c r="J8" s="3" t="s">
        <v>15</v>
      </c>
      <c r="K8" s="2" t="str">
        <f>J8*31.66</f>
        <v>0</v>
      </c>
      <c r="L8" s="5"/>
    </row>
    <row r="9" spans="1:12" customHeight="1" ht="105" outlineLevel="3">
      <c r="A9" s="1"/>
      <c r="B9" s="1">
        <v>878700</v>
      </c>
      <c r="C9" s="1" t="s">
        <v>29</v>
      </c>
      <c r="D9" s="1"/>
      <c r="E9" s="2" t="s">
        <v>30</v>
      </c>
      <c r="F9" s="2" t="s">
        <v>31</v>
      </c>
      <c r="G9" s="2">
        <v>0</v>
      </c>
      <c r="H9" s="2">
        <v>0</v>
      </c>
      <c r="I9" s="1">
        <v>0</v>
      </c>
      <c r="J9" s="3" t="s">
        <v>15</v>
      </c>
      <c r="K9" s="2" t="str">
        <f>J9*0.00</f>
        <v>0</v>
      </c>
      <c r="L9" s="5"/>
    </row>
    <row r="10" spans="1:12" customHeight="1" ht="105" outlineLevel="3">
      <c r="A10" s="1"/>
      <c r="B10" s="1">
        <v>878701</v>
      </c>
      <c r="C10" s="1" t="s">
        <v>32</v>
      </c>
      <c r="D10" s="1"/>
      <c r="E10" s="2" t="s">
        <v>33</v>
      </c>
      <c r="F10" s="2" t="s">
        <v>34</v>
      </c>
      <c r="G10" s="2">
        <v>6</v>
      </c>
      <c r="H10" s="2">
        <v>0</v>
      </c>
      <c r="I10" s="1">
        <v>0</v>
      </c>
      <c r="J10" s="3" t="s">
        <v>15</v>
      </c>
      <c r="K10" s="2" t="str">
        <f>J10*41.75</f>
        <v>0</v>
      </c>
      <c r="L10" s="5"/>
    </row>
    <row r="11" spans="1:12" customHeight="1" ht="105" outlineLevel="3">
      <c r="A11" s="1"/>
      <c r="B11" s="1">
        <v>878702</v>
      </c>
      <c r="C11" s="1" t="s">
        <v>35</v>
      </c>
      <c r="D11" s="1"/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15</v>
      </c>
      <c r="K11" s="2" t="str">
        <f>J11*80.00</f>
        <v>0</v>
      </c>
      <c r="L11" s="5"/>
    </row>
    <row r="12" spans="1:12" customHeight="1" ht="105" outlineLevel="3">
      <c r="A12" s="1"/>
      <c r="B12" s="1">
        <v>878703</v>
      </c>
      <c r="C12" s="1" t="s">
        <v>38</v>
      </c>
      <c r="D12" s="1"/>
      <c r="E12" s="2" t="s">
        <v>39</v>
      </c>
      <c r="F12" s="2" t="s">
        <v>40</v>
      </c>
      <c r="G12" s="2">
        <v>0</v>
      </c>
      <c r="H12" s="2">
        <v>0</v>
      </c>
      <c r="I12" s="1">
        <v>0</v>
      </c>
      <c r="J12" s="3" t="s">
        <v>15</v>
      </c>
      <c r="K12" s="2" t="str">
        <f>J12*54.51</f>
        <v>0</v>
      </c>
      <c r="L12" s="5"/>
    </row>
    <row r="13" spans="1:12" customHeight="1" ht="105" outlineLevel="3">
      <c r="A13" s="1"/>
      <c r="B13" s="1">
        <v>878704</v>
      </c>
      <c r="C13" s="1" t="s">
        <v>41</v>
      </c>
      <c r="D13" s="1"/>
      <c r="E13" s="2" t="s">
        <v>42</v>
      </c>
      <c r="F13" s="2" t="s">
        <v>43</v>
      </c>
      <c r="G13" s="2">
        <v>0</v>
      </c>
      <c r="H13" s="2">
        <v>0</v>
      </c>
      <c r="I13" s="1">
        <v>0</v>
      </c>
      <c r="J13" s="3" t="s">
        <v>15</v>
      </c>
      <c r="K13" s="2" t="str">
        <f>J13*289.49</f>
        <v>0</v>
      </c>
      <c r="L13" s="5"/>
    </row>
    <row r="14" spans="1:12" customHeight="1" ht="105" outlineLevel="3">
      <c r="A14" s="1"/>
      <c r="B14" s="1">
        <v>878705</v>
      </c>
      <c r="C14" s="1" t="s">
        <v>44</v>
      </c>
      <c r="D14" s="1"/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15</v>
      </c>
      <c r="K14" s="2" t="str">
        <f>J14*100.00</f>
        <v>0</v>
      </c>
      <c r="L14" s="5"/>
    </row>
    <row r="15" spans="1:12" customHeight="1" ht="105" outlineLevel="3">
      <c r="A15" s="1"/>
      <c r="B15" s="1">
        <v>878706</v>
      </c>
      <c r="C15" s="1" t="s">
        <v>47</v>
      </c>
      <c r="D15" s="1"/>
      <c r="E15" s="2" t="s">
        <v>48</v>
      </c>
      <c r="F15" s="2" t="s">
        <v>31</v>
      </c>
      <c r="G15" s="2">
        <v>0</v>
      </c>
      <c r="H15" s="2">
        <v>0</v>
      </c>
      <c r="I15" s="1">
        <v>0</v>
      </c>
      <c r="J15" s="3" t="s">
        <v>15</v>
      </c>
      <c r="K15" s="2" t="str">
        <f>J15*0.00</f>
        <v>0</v>
      </c>
      <c r="L15" s="5"/>
    </row>
    <row r="16" spans="1:12" customHeight="1" ht="105" outlineLevel="3">
      <c r="A16" s="1"/>
      <c r="B16" s="1">
        <v>878707</v>
      </c>
      <c r="C16" s="1" t="s">
        <v>49</v>
      </c>
      <c r="D16" s="1"/>
      <c r="E16" s="2" t="s">
        <v>50</v>
      </c>
      <c r="F16" s="2" t="s">
        <v>51</v>
      </c>
      <c r="G16" s="2">
        <v>0</v>
      </c>
      <c r="H16" s="2">
        <v>0</v>
      </c>
      <c r="I16" s="1">
        <v>0</v>
      </c>
      <c r="J16" s="3" t="s">
        <v>15</v>
      </c>
      <c r="K16" s="2" t="str">
        <f>J16*120.50</f>
        <v>0</v>
      </c>
      <c r="L16" s="5"/>
    </row>
    <row r="17" spans="1:12" customHeight="1" ht="105" outlineLevel="3">
      <c r="A17" s="1"/>
      <c r="B17" s="1">
        <v>878708</v>
      </c>
      <c r="C17" s="1" t="s">
        <v>52</v>
      </c>
      <c r="D17" s="1"/>
      <c r="E17" s="2" t="s">
        <v>53</v>
      </c>
      <c r="F17" s="2" t="s">
        <v>37</v>
      </c>
      <c r="G17" s="2">
        <v>0</v>
      </c>
      <c r="H17" s="2">
        <v>0</v>
      </c>
      <c r="I17" s="1">
        <v>0</v>
      </c>
      <c r="J17" s="3" t="s">
        <v>15</v>
      </c>
      <c r="K17" s="2" t="str">
        <f>J17*80.00</f>
        <v>0</v>
      </c>
      <c r="L17" s="5"/>
    </row>
    <row r="18" spans="1:12" customHeight="1" ht="105" outlineLevel="3">
      <c r="A18" s="1"/>
      <c r="B18" s="1">
        <v>878709</v>
      </c>
      <c r="C18" s="1" t="s">
        <v>54</v>
      </c>
      <c r="D18" s="1"/>
      <c r="E18" s="2" t="s">
        <v>55</v>
      </c>
      <c r="F18" s="2" t="s">
        <v>56</v>
      </c>
      <c r="G18" s="2" t="s">
        <v>57</v>
      </c>
      <c r="H18" s="2">
        <v>0</v>
      </c>
      <c r="I18" s="1">
        <v>0</v>
      </c>
      <c r="J18" s="3" t="s">
        <v>15</v>
      </c>
      <c r="K18" s="2" t="str">
        <f>J18*33.00</f>
        <v>0</v>
      </c>
      <c r="L18" s="5"/>
    </row>
    <row r="19" spans="1:12" customHeight="1" ht="105" outlineLevel="3">
      <c r="A19" s="1"/>
      <c r="B19" s="1">
        <v>878710</v>
      </c>
      <c r="C19" s="1" t="s">
        <v>58</v>
      </c>
      <c r="D19" s="1"/>
      <c r="E19" s="2" t="s">
        <v>59</v>
      </c>
      <c r="F19" s="2" t="s">
        <v>31</v>
      </c>
      <c r="G19" s="2">
        <v>0</v>
      </c>
      <c r="H19" s="2">
        <v>0</v>
      </c>
      <c r="I19" s="1">
        <v>0</v>
      </c>
      <c r="J19" s="3" t="s">
        <v>15</v>
      </c>
      <c r="K19" s="2" t="str">
        <f>J19*0.00</f>
        <v>0</v>
      </c>
      <c r="L19" s="5"/>
    </row>
    <row r="20" spans="1:12" customHeight="1" ht="105" outlineLevel="3">
      <c r="A20" s="1"/>
      <c r="B20" s="1">
        <v>878711</v>
      </c>
      <c r="C20" s="1" t="s">
        <v>60</v>
      </c>
      <c r="D20" s="1"/>
      <c r="E20" s="2" t="s">
        <v>61</v>
      </c>
      <c r="F20" s="2" t="s">
        <v>62</v>
      </c>
      <c r="G20" s="2">
        <v>0</v>
      </c>
      <c r="H20" s="2">
        <v>0</v>
      </c>
      <c r="I20" s="1">
        <v>0</v>
      </c>
      <c r="J20" s="3" t="s">
        <v>15</v>
      </c>
      <c r="K20" s="2" t="str">
        <f>J20*435.78</f>
        <v>0</v>
      </c>
      <c r="L20" s="5"/>
    </row>
    <row r="21" spans="1:12" customHeight="1" ht="105" outlineLevel="3">
      <c r="A21" s="1"/>
      <c r="B21" s="1">
        <v>878712</v>
      </c>
      <c r="C21" s="1" t="s">
        <v>63</v>
      </c>
      <c r="D21" s="1"/>
      <c r="E21" s="2" t="s">
        <v>64</v>
      </c>
      <c r="F21" s="2" t="s">
        <v>65</v>
      </c>
      <c r="G21" s="2">
        <v>0</v>
      </c>
      <c r="H21" s="2">
        <v>0</v>
      </c>
      <c r="I21" s="1">
        <v>0</v>
      </c>
      <c r="J21" s="3" t="s">
        <v>15</v>
      </c>
      <c r="K21" s="2" t="str">
        <f>J21*32.76</f>
        <v>0</v>
      </c>
      <c r="L21" s="5"/>
    </row>
    <row r="22" spans="1:12" customHeight="1" ht="105" outlineLevel="3">
      <c r="A22" s="1"/>
      <c r="B22" s="1">
        <v>878713</v>
      </c>
      <c r="C22" s="1" t="s">
        <v>66</v>
      </c>
      <c r="D22" s="1"/>
      <c r="E22" s="2" t="s">
        <v>67</v>
      </c>
      <c r="F22" s="2" t="s">
        <v>68</v>
      </c>
      <c r="G22" s="2">
        <v>0</v>
      </c>
      <c r="H22" s="2">
        <v>0</v>
      </c>
      <c r="I22" s="1">
        <v>0</v>
      </c>
      <c r="J22" s="3" t="s">
        <v>15</v>
      </c>
      <c r="K22" s="2" t="str">
        <f>J22*10.00</f>
        <v>0</v>
      </c>
      <c r="L22" s="5"/>
    </row>
    <row r="23" spans="1:12" customHeight="1" ht="105" outlineLevel="3">
      <c r="A23" s="1"/>
      <c r="B23" s="1">
        <v>878714</v>
      </c>
      <c r="C23" s="1" t="s">
        <v>69</v>
      </c>
      <c r="D23" s="1"/>
      <c r="E23" s="2" t="s">
        <v>70</v>
      </c>
      <c r="F23" s="2" t="s">
        <v>25</v>
      </c>
      <c r="G23" s="2">
        <v>0</v>
      </c>
      <c r="H23" s="2">
        <v>0</v>
      </c>
      <c r="I23" s="1">
        <v>0</v>
      </c>
      <c r="J23" s="3" t="s">
        <v>15</v>
      </c>
      <c r="K23" s="2" t="str">
        <f>J23*50.00</f>
        <v>0</v>
      </c>
      <c r="L23" s="5"/>
    </row>
    <row r="24" spans="1:12" customHeight="1" ht="105" outlineLevel="3">
      <c r="A24" s="1"/>
      <c r="B24" s="1">
        <v>878715</v>
      </c>
      <c r="C24" s="1" t="s">
        <v>71</v>
      </c>
      <c r="D24" s="1"/>
      <c r="E24" s="2" t="s">
        <v>72</v>
      </c>
      <c r="F24" s="2" t="s">
        <v>73</v>
      </c>
      <c r="G24" s="2">
        <v>4</v>
      </c>
      <c r="H24" s="2">
        <v>0</v>
      </c>
      <c r="I24" s="1">
        <v>0</v>
      </c>
      <c r="J24" s="3" t="s">
        <v>15</v>
      </c>
      <c r="K24" s="2" t="str">
        <f>J24*51.24</f>
        <v>0</v>
      </c>
      <c r="L24" s="5"/>
    </row>
    <row r="25" spans="1:12" customHeight="1" ht="105" outlineLevel="3">
      <c r="A25" s="1"/>
      <c r="B25" s="1">
        <v>878716</v>
      </c>
      <c r="C25" s="1" t="s">
        <v>74</v>
      </c>
      <c r="D25" s="1"/>
      <c r="E25" s="2" t="s">
        <v>75</v>
      </c>
      <c r="F25" s="2" t="s">
        <v>76</v>
      </c>
      <c r="G25" s="2">
        <v>0</v>
      </c>
      <c r="H25" s="2">
        <v>0</v>
      </c>
      <c r="I25" s="1">
        <v>0</v>
      </c>
      <c r="J25" s="3" t="s">
        <v>15</v>
      </c>
      <c r="K25" s="2" t="str">
        <f>J25*62.17</f>
        <v>0</v>
      </c>
      <c r="L25" s="5"/>
    </row>
    <row r="26" spans="1:12" customHeight="1" ht="105" outlineLevel="3">
      <c r="A26" s="1"/>
      <c r="B26" s="1">
        <v>878717</v>
      </c>
      <c r="C26" s="1" t="s">
        <v>77</v>
      </c>
      <c r="D26" s="1"/>
      <c r="E26" s="2" t="s">
        <v>78</v>
      </c>
      <c r="F26" s="2" t="s">
        <v>79</v>
      </c>
      <c r="G26" s="2">
        <v>0</v>
      </c>
      <c r="H26" s="2">
        <v>0</v>
      </c>
      <c r="I26" s="1">
        <v>0</v>
      </c>
      <c r="J26" s="3" t="s">
        <v>15</v>
      </c>
      <c r="K26" s="2" t="str">
        <f>J26*134.48</f>
        <v>0</v>
      </c>
      <c r="L26" s="5"/>
    </row>
    <row r="27" spans="1:12" customHeight="1" ht="105" outlineLevel="3">
      <c r="A27" s="1"/>
      <c r="B27" s="1">
        <v>878718</v>
      </c>
      <c r="C27" s="1" t="s">
        <v>80</v>
      </c>
      <c r="D27" s="1"/>
      <c r="E27" s="2" t="s">
        <v>81</v>
      </c>
      <c r="F27" s="2" t="s">
        <v>82</v>
      </c>
      <c r="G27" s="2" t="s">
        <v>57</v>
      </c>
      <c r="H27" s="2">
        <v>0</v>
      </c>
      <c r="I27" s="1">
        <v>0</v>
      </c>
      <c r="J27" s="3" t="s">
        <v>15</v>
      </c>
      <c r="K27" s="2" t="str">
        <f>J27*34.51</f>
        <v>0</v>
      </c>
      <c r="L27" s="5"/>
    </row>
    <row r="28" spans="1:12" customHeight="1" ht="105" outlineLevel="3">
      <c r="A28" s="1"/>
      <c r="B28" s="1">
        <v>878719</v>
      </c>
      <c r="C28" s="1" t="s">
        <v>83</v>
      </c>
      <c r="D28" s="1"/>
      <c r="E28" s="2" t="s">
        <v>84</v>
      </c>
      <c r="F28" s="2" t="s">
        <v>85</v>
      </c>
      <c r="G28" s="2" t="s">
        <v>57</v>
      </c>
      <c r="H28" s="2">
        <v>0</v>
      </c>
      <c r="I28" s="1">
        <v>0</v>
      </c>
      <c r="J28" s="3" t="s">
        <v>15</v>
      </c>
      <c r="K28" s="2" t="str">
        <f>J28*40.30</f>
        <v>0</v>
      </c>
      <c r="L28" s="5"/>
    </row>
    <row r="29" spans="1:12" customHeight="1" ht="105" outlineLevel="3">
      <c r="A29" s="1"/>
      <c r="B29" s="1">
        <v>878720</v>
      </c>
      <c r="C29" s="1" t="s">
        <v>86</v>
      </c>
      <c r="D29" s="1"/>
      <c r="E29" s="2" t="s">
        <v>87</v>
      </c>
      <c r="F29" s="2" t="s">
        <v>88</v>
      </c>
      <c r="G29" s="2">
        <v>0</v>
      </c>
      <c r="H29" s="2">
        <v>0</v>
      </c>
      <c r="I29" s="1">
        <v>0</v>
      </c>
      <c r="J29" s="3" t="s">
        <v>15</v>
      </c>
      <c r="K29" s="2" t="str">
        <f>J29*230.43</f>
        <v>0</v>
      </c>
      <c r="L29" s="5"/>
    </row>
    <row r="30" spans="1:12" customHeight="1" ht="105" outlineLevel="3">
      <c r="A30" s="1"/>
      <c r="B30" s="1">
        <v>878721</v>
      </c>
      <c r="C30" s="1" t="s">
        <v>89</v>
      </c>
      <c r="D30" s="1"/>
      <c r="E30" s="2" t="s">
        <v>90</v>
      </c>
      <c r="F30" s="2" t="s">
        <v>91</v>
      </c>
      <c r="G30" s="2">
        <v>-10</v>
      </c>
      <c r="H30" s="2">
        <v>0</v>
      </c>
      <c r="I30" s="1">
        <v>0</v>
      </c>
      <c r="J30" s="3" t="s">
        <v>15</v>
      </c>
      <c r="K30" s="2" t="str">
        <f>J30*25.00</f>
        <v>0</v>
      </c>
      <c r="L30" s="5"/>
    </row>
    <row r="31" spans="1:12" customHeight="1" ht="105" outlineLevel="3">
      <c r="A31" s="1"/>
      <c r="B31" s="1">
        <v>878722</v>
      </c>
      <c r="C31" s="1" t="s">
        <v>92</v>
      </c>
      <c r="D31" s="1"/>
      <c r="E31" s="2" t="s">
        <v>93</v>
      </c>
      <c r="F31" s="2" t="s">
        <v>94</v>
      </c>
      <c r="G31" s="2">
        <v>0</v>
      </c>
      <c r="H31" s="2">
        <v>0</v>
      </c>
      <c r="I31" s="1">
        <v>0</v>
      </c>
      <c r="J31" s="3" t="s">
        <v>15</v>
      </c>
      <c r="K31" s="2" t="str">
        <f>J31*85.00</f>
        <v>0</v>
      </c>
      <c r="L31" s="5"/>
    </row>
    <row r="32" spans="1:12" customHeight="1" ht="105" outlineLevel="3">
      <c r="A32" s="1"/>
      <c r="B32" s="1">
        <v>878723</v>
      </c>
      <c r="C32" s="1" t="s">
        <v>95</v>
      </c>
      <c r="D32" s="1"/>
      <c r="E32" s="2" t="s">
        <v>96</v>
      </c>
      <c r="F32" s="2" t="s">
        <v>97</v>
      </c>
      <c r="G32" s="2">
        <v>0</v>
      </c>
      <c r="H32" s="2">
        <v>0</v>
      </c>
      <c r="I32" s="1">
        <v>0</v>
      </c>
      <c r="J32" s="3" t="s">
        <v>15</v>
      </c>
      <c r="K32" s="2" t="str">
        <f>J32*25.91</f>
        <v>0</v>
      </c>
      <c r="L32" s="5"/>
    </row>
    <row r="33" spans="1:12" customHeight="1" ht="105" outlineLevel="3">
      <c r="A33" s="1"/>
      <c r="B33" s="1">
        <v>878724</v>
      </c>
      <c r="C33" s="1" t="s">
        <v>98</v>
      </c>
      <c r="D33" s="1"/>
      <c r="E33" s="2" t="s">
        <v>99</v>
      </c>
      <c r="F33" s="2" t="s">
        <v>31</v>
      </c>
      <c r="G33" s="2">
        <v>0</v>
      </c>
      <c r="H33" s="2">
        <v>0</v>
      </c>
      <c r="I33" s="1">
        <v>0</v>
      </c>
      <c r="J33" s="3" t="s">
        <v>15</v>
      </c>
      <c r="K33" s="2" t="str">
        <f>J33*0.00</f>
        <v>0</v>
      </c>
      <c r="L33" s="5"/>
    </row>
    <row r="34" spans="1:12" customHeight="1" ht="105" outlineLevel="3">
      <c r="A34" s="1"/>
      <c r="B34" s="1">
        <v>878725</v>
      </c>
      <c r="C34" s="1" t="s">
        <v>100</v>
      </c>
      <c r="D34" s="1"/>
      <c r="E34" s="2" t="s">
        <v>101</v>
      </c>
      <c r="F34" s="2" t="s">
        <v>102</v>
      </c>
      <c r="G34" s="2">
        <v>5</v>
      </c>
      <c r="H34" s="2">
        <v>0</v>
      </c>
      <c r="I34" s="1">
        <v>0</v>
      </c>
      <c r="J34" s="3" t="s">
        <v>15</v>
      </c>
      <c r="K34" s="2" t="str">
        <f>J34*67.49</f>
        <v>0</v>
      </c>
      <c r="L34" s="5"/>
    </row>
    <row r="35" spans="1:12" customHeight="1" ht="105" outlineLevel="3">
      <c r="A35" s="1"/>
      <c r="B35" s="1">
        <v>878726</v>
      </c>
      <c r="C35" s="1" t="s">
        <v>103</v>
      </c>
      <c r="D35" s="1"/>
      <c r="E35" s="2" t="s">
        <v>104</v>
      </c>
      <c r="F35" s="2" t="s">
        <v>37</v>
      </c>
      <c r="G35" s="2">
        <v>0</v>
      </c>
      <c r="H35" s="2">
        <v>0</v>
      </c>
      <c r="I35" s="1">
        <v>0</v>
      </c>
      <c r="J35" s="3" t="s">
        <v>15</v>
      </c>
      <c r="K35" s="2" t="str">
        <f>J35*80.00</f>
        <v>0</v>
      </c>
      <c r="L35" s="5"/>
    </row>
    <row r="36" spans="1:12" customHeight="1" ht="105" outlineLevel="3">
      <c r="A36" s="1"/>
      <c r="B36" s="1">
        <v>878727</v>
      </c>
      <c r="C36" s="1" t="s">
        <v>105</v>
      </c>
      <c r="D36" s="1"/>
      <c r="E36" s="2" t="s">
        <v>106</v>
      </c>
      <c r="F36" s="2" t="s">
        <v>31</v>
      </c>
      <c r="G36" s="2">
        <v>0</v>
      </c>
      <c r="H36" s="2">
        <v>0</v>
      </c>
      <c r="I36" s="1">
        <v>0</v>
      </c>
      <c r="J36" s="3" t="s">
        <v>15</v>
      </c>
      <c r="K36" s="2" t="str">
        <f>J36*0.00</f>
        <v>0</v>
      </c>
      <c r="L36" s="5"/>
    </row>
    <row r="37" spans="1:12" customHeight="1" ht="105" outlineLevel="3">
      <c r="A37" s="1"/>
      <c r="B37" s="1">
        <v>878728</v>
      </c>
      <c r="C37" s="1" t="s">
        <v>107</v>
      </c>
      <c r="D37" s="1"/>
      <c r="E37" s="2" t="s">
        <v>108</v>
      </c>
      <c r="F37" s="2" t="s">
        <v>109</v>
      </c>
      <c r="G37" s="2">
        <v>3</v>
      </c>
      <c r="H37" s="2">
        <v>0</v>
      </c>
      <c r="I37" s="1">
        <v>0</v>
      </c>
      <c r="J37" s="3" t="s">
        <v>15</v>
      </c>
      <c r="K37" s="2" t="str">
        <f>J37*92.88</f>
        <v>0</v>
      </c>
      <c r="L37" s="5"/>
    </row>
    <row r="38" spans="1:12" customHeight="1" ht="105" outlineLevel="3">
      <c r="A38" s="1"/>
      <c r="B38" s="1">
        <v>878729</v>
      </c>
      <c r="C38" s="1" t="s">
        <v>110</v>
      </c>
      <c r="D38" s="1"/>
      <c r="E38" s="2" t="s">
        <v>111</v>
      </c>
      <c r="F38" s="2" t="s">
        <v>112</v>
      </c>
      <c r="G38" s="2">
        <v>0</v>
      </c>
      <c r="H38" s="2">
        <v>0</v>
      </c>
      <c r="I38" s="1">
        <v>0</v>
      </c>
      <c r="J38" s="3" t="s">
        <v>15</v>
      </c>
      <c r="K38" s="2" t="str">
        <f>J38*182.98</f>
        <v>0</v>
      </c>
      <c r="L38" s="5"/>
    </row>
    <row r="39" spans="1:12" customHeight="1" ht="105" outlineLevel="3">
      <c r="A39" s="1"/>
      <c r="B39" s="1">
        <v>878730</v>
      </c>
      <c r="C39" s="1" t="s">
        <v>113</v>
      </c>
      <c r="D39" s="1"/>
      <c r="E39" s="2" t="s">
        <v>114</v>
      </c>
      <c r="F39" s="2" t="s">
        <v>115</v>
      </c>
      <c r="G39" s="2">
        <v>0</v>
      </c>
      <c r="H39" s="2">
        <v>0</v>
      </c>
      <c r="I39" s="1">
        <v>0</v>
      </c>
      <c r="J39" s="3" t="s">
        <v>15</v>
      </c>
      <c r="K39" s="2" t="str">
        <f>J39*93.82</f>
        <v>0</v>
      </c>
      <c r="L39" s="5"/>
    </row>
    <row r="40" spans="1:12" customHeight="1" ht="105" outlineLevel="3">
      <c r="A40" s="1"/>
      <c r="B40" s="1">
        <v>878731</v>
      </c>
      <c r="C40" s="1" t="s">
        <v>116</v>
      </c>
      <c r="D40" s="1"/>
      <c r="E40" s="2" t="s">
        <v>117</v>
      </c>
      <c r="F40" s="2" t="s">
        <v>118</v>
      </c>
      <c r="G40" s="2">
        <v>0</v>
      </c>
      <c r="H40" s="2">
        <v>0</v>
      </c>
      <c r="I40" s="1">
        <v>0</v>
      </c>
      <c r="J40" s="3" t="s">
        <v>15</v>
      </c>
      <c r="K40" s="2" t="str">
        <f>J40*10.72</f>
        <v>0</v>
      </c>
      <c r="L40" s="5"/>
    </row>
    <row r="41" spans="1:12" customHeight="1" ht="105" outlineLevel="3">
      <c r="A41" s="1"/>
      <c r="B41" s="1">
        <v>878732</v>
      </c>
      <c r="C41" s="1" t="s">
        <v>119</v>
      </c>
      <c r="D41" s="1"/>
      <c r="E41" s="2" t="s">
        <v>120</v>
      </c>
      <c r="F41" s="2" t="s">
        <v>121</v>
      </c>
      <c r="G41" s="2">
        <v>0</v>
      </c>
      <c r="H41" s="2">
        <v>0</v>
      </c>
      <c r="I41" s="1">
        <v>0</v>
      </c>
      <c r="J41" s="3" t="s">
        <v>15</v>
      </c>
      <c r="K41" s="2" t="str">
        <f>J41*32.35</f>
        <v>0</v>
      </c>
      <c r="L4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2025-12-07T08:09:04+03:00</dcterms:created>
  <dcterms:modified xsi:type="dcterms:W3CDTF">2025-12-07T08:09:04+03:00</dcterms:modified>
  <dc:title>Untitled Spreadsheet</dc:title>
  <dc:description/>
  <dc:subject/>
  <cp:keywords/>
  <cp:category/>
</cp:coreProperties>
</file>