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<sst xmlns="http://schemas.openxmlformats.org/spreadsheetml/2006/main" uniqueCount="114">
  <si>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</si>
  <si>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</si>
  <si>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</si>
  <si>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</si>
  <si>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</si>
  <si>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</si>
  <si>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</si>
  <si>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</si>
  <si>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</si>
  <si>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</si>
  <si>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Полипропиленовая система</t>
  </si>
  <si>
    <t>Фитинги полипропиленовые</t>
  </si>
  <si>
    <t>Фитинги полипропиленовые для аргессивных сред</t>
  </si>
  <si>
    <t>ALT-111101</t>
  </si>
  <si>
    <t>RPPB-050</t>
  </si>
  <si>
    <t>PPR Муфта разъемная 50</t>
  </si>
  <si>
    <t>1 401.76 руб.</t>
  </si>
  <si>
    <t>шт</t>
  </si>
  <si>
    <t>ALT-111102</t>
  </si>
  <si>
    <t>RPPB-063</t>
  </si>
  <si>
    <t>PPR Муфта разъемная 63</t>
  </si>
  <si>
    <t>1 699.58 руб.</t>
  </si>
  <si>
    <t>ALT-111103</t>
  </si>
  <si>
    <t>RPPB-075</t>
  </si>
  <si>
    <t>PPR Муфта разъемная 75</t>
  </si>
  <si>
    <t>3 931.28 руб.</t>
  </si>
  <si>
    <t>ALT-111104</t>
  </si>
  <si>
    <t>RPPB-090</t>
  </si>
  <si>
    <t>PPR Муфта разъемная 90</t>
  </si>
  <si>
    <t>5 571.29 руб.</t>
  </si>
  <si>
    <t>ALT-111105</t>
  </si>
  <si>
    <t>VPPB-020</t>
  </si>
  <si>
    <t>PPR Кран шаровой PPRC 20 для агрессивных сред</t>
  </si>
  <si>
    <t>2 362.64 руб.</t>
  </si>
  <si>
    <t>ALT-111106</t>
  </si>
  <si>
    <t>VPPB-025</t>
  </si>
  <si>
    <t>PPR Кран шаровой PPRC 25 для агрессивных сред</t>
  </si>
  <si>
    <t>3 006.99 руб.</t>
  </si>
  <si>
    <t>ALT-111107</t>
  </si>
  <si>
    <t>VPPB-032</t>
  </si>
  <si>
    <t>PPR Кран шаровой PPRC 32 для агрессивных сред</t>
  </si>
  <si>
    <t>4 027.22 руб.</t>
  </si>
  <si>
    <t>ALT-111108</t>
  </si>
  <si>
    <t>VPPB-040</t>
  </si>
  <si>
    <t>PPR Кран шаровой PPRC 40 для агрессивных сред</t>
  </si>
  <si>
    <t>4 993.76 руб.</t>
  </si>
  <si>
    <t>ALT-111109</t>
  </si>
  <si>
    <t>VPPB-050</t>
  </si>
  <si>
    <t>PPR Кран шаровой PPRC 50 для агрессивных сред</t>
  </si>
  <si>
    <t>5 827.83 руб.</t>
  </si>
  <si>
    <t>ALT-111110</t>
  </si>
  <si>
    <t>VPPB-063</t>
  </si>
  <si>
    <t>PPR Кран шаровой PPRC 63 для агрессивных сред</t>
  </si>
  <si>
    <t>7 331.33 руб.</t>
  </si>
  <si>
    <t>ALT-111111</t>
  </si>
  <si>
    <t>VPPB-075</t>
  </si>
  <si>
    <t>PPR Кран шаровой PPRC 75 для агрессивных сред</t>
  </si>
  <si>
    <t>15 410.84 руб.</t>
  </si>
  <si>
    <t>ALT-111112</t>
  </si>
  <si>
    <t>VPPB-090</t>
  </si>
  <si>
    <t>PPR Кран шаровой PPRC 90 для агрессивных сред</t>
  </si>
  <si>
    <t>20 755.42 руб.</t>
  </si>
  <si>
    <t>ALT-111113</t>
  </si>
  <si>
    <t>VPPB-110</t>
  </si>
  <si>
    <t>PPR Кран шаровой PPRC 110 для агрессивных сред</t>
  </si>
  <si>
    <t>24 754.01 руб.</t>
  </si>
  <si>
    <t>ALT-111114</t>
  </si>
  <si>
    <t>18VC175</t>
  </si>
  <si>
    <t>PPR Кран шаровой IT-PA 75 PN20 с ручкой</t>
  </si>
  <si>
    <t>10 042.48 руб.</t>
  </si>
  <si>
    <t>ALT-111115</t>
  </si>
  <si>
    <t>18VC190</t>
  </si>
  <si>
    <t>PPR Кран шаровой IT-PA 90 PN10 с ручкой</t>
  </si>
  <si>
    <t>18 714.75 руб.</t>
  </si>
  <si>
    <t>ALT-111116</t>
  </si>
  <si>
    <t>18VC1110</t>
  </si>
  <si>
    <t>PPR Кран шаровой IT-PA 110 PN10 с ручкой</t>
  </si>
  <si>
    <t>32 867.88 руб.</t>
  </si>
  <si>
    <t>ALT-111117</t>
  </si>
  <si>
    <t>18VC1125</t>
  </si>
  <si>
    <t>PPR Кран шаровой IT-PA 125 PN10 с ручкой</t>
  </si>
  <si>
    <t>49 778.80 руб.</t>
  </si>
  <si>
    <t>ALT-111118</t>
  </si>
  <si>
    <t>CPPB-020</t>
  </si>
  <si>
    <t>PPR Клапан обратный 20</t>
  </si>
  <si>
    <t>1 812.18 руб.</t>
  </si>
  <si>
    <t>ALT-111119</t>
  </si>
  <si>
    <t>CPPB-025</t>
  </si>
  <si>
    <t>PPR Клапан обратный 25</t>
  </si>
  <si>
    <t>1 955.64 руб.</t>
  </si>
  <si>
    <t>ALT-111120</t>
  </si>
  <si>
    <t>CPPB-032</t>
  </si>
  <si>
    <t>PPR Клапан обратный 32</t>
  </si>
  <si>
    <t>2 408.69 руб.</t>
  </si>
  <si>
    <t>ALT-111121</t>
  </si>
  <si>
    <t>CPPB-040</t>
  </si>
  <si>
    <t>PPR Клапан обратный 40</t>
  </si>
  <si>
    <t>2 661.64 руб.</t>
  </si>
  <si>
    <t>ALT-111122</t>
  </si>
  <si>
    <t>CPPB-050</t>
  </si>
  <si>
    <t>PPR Клапан обратный 50</t>
  </si>
  <si>
    <t>3 001.42 руб.</t>
  </si>
  <si>
    <t>ALT-111123</t>
  </si>
  <si>
    <t>CPPB-063</t>
  </si>
  <si>
    <t>PPR Клапан обратный 63</t>
  </si>
  <si>
    <t>3 907.50 руб.</t>
  </si>
  <si>
    <t>ALT-111124</t>
  </si>
  <si>
    <t>CPPB-075</t>
  </si>
  <si>
    <t>PPR Клапан обратный 75</t>
  </si>
  <si>
    <t>8 921.20 руб.</t>
  </si>
  <si>
    <t>ALT-111125</t>
  </si>
  <si>
    <t>CPPB-090</t>
  </si>
  <si>
    <t>PPR Клапан обратный 90</t>
  </si>
  <si>
    <t>11 779.15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</si>
</sst>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c8e515b_ce27_11ee_a55d_047c1617b143_6f54f155_11fe_11ef_a5b8_047c1617b1431.png"/><Relationship Id="rId2" Type="http://schemas.openxmlformats.org/officeDocument/2006/relationships/image" Target="../media/ac8e515d_ce27_11ee_a55d_047c1617b143_6f54f156_11fe_11ef_a5b8_047c1617b1432.png"/><Relationship Id="rId3" Type="http://schemas.openxmlformats.org/officeDocument/2006/relationships/image" Target="../media/ac8e515f_ce27_11ee_a55d_047c1617b143_6f54f157_11fe_11ef_a5b8_047c1617b1433.png"/><Relationship Id="rId4" Type="http://schemas.openxmlformats.org/officeDocument/2006/relationships/image" Target="../media/ac8e5161_ce27_11ee_a55d_047c1617b143_6f54f158_11fe_11ef_a5b8_047c1617b1434.png"/><Relationship Id="rId5" Type="http://schemas.openxmlformats.org/officeDocument/2006/relationships/image" Target="../media/ac8e5163_ce27_11ee_a55d_047c1617b143_6f54f159_11fe_11ef_a5b8_047c1617b1435.png"/><Relationship Id="rId6" Type="http://schemas.openxmlformats.org/officeDocument/2006/relationships/image" Target="../media/ac8e5165_ce27_11ee_a55d_047c1617b143_6f54f15a_11fe_11ef_a5b8_047c1617b1436.png"/><Relationship Id="rId7" Type="http://schemas.openxmlformats.org/officeDocument/2006/relationships/image" Target="../media/ac8e5167_ce27_11ee_a55d_047c1617b143_6f54f15b_11fe_11ef_a5b8_047c1617b1437.png"/><Relationship Id="rId8" Type="http://schemas.openxmlformats.org/officeDocument/2006/relationships/image" Target="../media/ac8e5169_ce27_11ee_a55d_047c1617b143_6f54f15c_11fe_11ef_a5b8_047c1617b1438.png"/><Relationship Id="rId9" Type="http://schemas.openxmlformats.org/officeDocument/2006/relationships/image" Target="../media/ac8e516b_ce27_11ee_a55d_047c1617b143_6f54f15d_11fe_11ef_a5b8_047c1617b1439.png"/><Relationship Id="rId10" Type="http://schemas.openxmlformats.org/officeDocument/2006/relationships/image" Target="../media/ac8e516d_ce27_11ee_a55d_047c1617b143_6f54f15e_11fe_11ef_a5b8_047c1617b14310.png"/><Relationship Id="rId11" Type="http://schemas.openxmlformats.org/officeDocument/2006/relationships/image" Target="../media/ac8e516f_ce27_11ee_a55d_047c1617b143_6f54f15f_11fe_11ef_a5b8_047c1617b14311.png"/><Relationship Id="rId12" Type="http://schemas.openxmlformats.org/officeDocument/2006/relationships/image" Target="../media/ac8e5171_ce27_11ee_a55d_047c1617b143_6f54f160_11fe_11ef_a5b8_047c1617b14312.png"/><Relationship Id="rId13" Type="http://schemas.openxmlformats.org/officeDocument/2006/relationships/image" Target="../media/ac8e5173_ce27_11ee_a55d_047c1617b143_6f54f161_11fe_11ef_a5b8_047c1617b14313.png"/><Relationship Id="rId14" Type="http://schemas.openxmlformats.org/officeDocument/2006/relationships/image" Target="../media/985c7b04_ce7d_11ee_a55d_047c1617b143_6f54f14b_11fe_11ef_a5b8_047c1617b14314.png"/><Relationship Id="rId15" Type="http://schemas.openxmlformats.org/officeDocument/2006/relationships/image" Target="../media/985c7b06_ce7d_11ee_a55d_047c1617b143_6f54f14c_11fe_11ef_a5b8_047c1617b14315.png"/><Relationship Id="rId16" Type="http://schemas.openxmlformats.org/officeDocument/2006/relationships/image" Target="../media/985c7b08_ce7d_11ee_a55d_047c1617b143_6f54f149_11fe_11ef_a5b8_047c1617b14316.png"/><Relationship Id="rId17" Type="http://schemas.openxmlformats.org/officeDocument/2006/relationships/image" Target="../media/985c7b0a_ce7d_11ee_a55d_047c1617b143_6f54f14a_11fe_11ef_a5b8_047c1617b14317.png"/><Relationship Id="rId18" Type="http://schemas.openxmlformats.org/officeDocument/2006/relationships/image" Target="../media/985c7b0c_ce7d_11ee_a55d_047c1617b143_6f54f14d_11fe_11ef_a5b8_047c1617b14318.png"/><Relationship Id="rId19" Type="http://schemas.openxmlformats.org/officeDocument/2006/relationships/image" Target="../media/985c7b0e_ce7d_11ee_a55d_047c1617b143_6f54f14e_11fe_11ef_a5b8_047c1617b14319.png"/><Relationship Id="rId20" Type="http://schemas.openxmlformats.org/officeDocument/2006/relationships/image" Target="../media/985c7b10_ce7d_11ee_a55d_047c1617b143_6f54f14f_11fe_11ef_a5b8_047c1617b14320.png"/><Relationship Id="rId21" Type="http://schemas.openxmlformats.org/officeDocument/2006/relationships/image" Target="../media/985c7b12_ce7d_11ee_a55d_047c1617b143_6f54f150_11fe_11ef_a5b8_047c1617b14321.png"/><Relationship Id="rId22" Type="http://schemas.openxmlformats.org/officeDocument/2006/relationships/image" Target="../media/985c7b14_ce7d_11ee_a55d_047c1617b143_6f54f151_11fe_11ef_a5b8_047c1617b14322.png"/><Relationship Id="rId23" Type="http://schemas.openxmlformats.org/officeDocument/2006/relationships/image" Target="../media/985c7b16_ce7d_11ee_a55d_047c1617b143_6f54f152_11fe_11ef_a5b8_047c1617b14323.png"/><Relationship Id="rId24" Type="http://schemas.openxmlformats.org/officeDocument/2006/relationships/image" Target="../media/985c7b18_ce7d_11ee_a55d_047c1617b143_6f54f153_11fe_11ef_a5b8_047c1617b14324.png"/><Relationship Id="rId25" Type="http://schemas.openxmlformats.org/officeDocument/2006/relationships/image" Target="../media/985c7b1a_ce7d_11ee_a55d_047c1617b143_6f54f154_11fe_11ef_a5b8_047c1617b1432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882216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>
        <v>0</v>
      </c>
      <c r="I5" s="1">
        <v>0</v>
      </c>
      <c r="J5" s="3" t="s">
        <v>17</v>
      </c>
      <c r="K5" s="2" t="str">
        <f>J5*1401.76</f>
        <v>0</v>
      </c>
      <c r="L5" s="5"/>
    </row>
    <row r="6" spans="1:12" customHeight="1" ht="105" outlineLevel="4">
      <c r="A6" s="1"/>
      <c r="B6" s="1">
        <v>882217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17</v>
      </c>
      <c r="K6" s="2" t="str">
        <f>J6*1699.58</f>
        <v>0</v>
      </c>
      <c r="L6" s="5"/>
    </row>
    <row r="7" spans="1:12" customHeight="1" ht="105" outlineLevel="4">
      <c r="A7" s="1"/>
      <c r="B7" s="1">
        <v>882218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0</v>
      </c>
      <c r="H7" s="2">
        <v>0</v>
      </c>
      <c r="I7" s="1">
        <v>0</v>
      </c>
      <c r="J7" s="3" t="s">
        <v>17</v>
      </c>
      <c r="K7" s="2" t="str">
        <f>J7*3931.28</f>
        <v>0</v>
      </c>
      <c r="L7" s="5"/>
    </row>
    <row r="8" spans="1:12" customHeight="1" ht="105" outlineLevel="4">
      <c r="A8" s="1"/>
      <c r="B8" s="1">
        <v>882219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0</v>
      </c>
      <c r="H8" s="2">
        <v>0</v>
      </c>
      <c r="I8" s="1">
        <v>0</v>
      </c>
      <c r="J8" s="3" t="s">
        <v>17</v>
      </c>
      <c r="K8" s="2" t="str">
        <f>J8*5571.29</f>
        <v>0</v>
      </c>
      <c r="L8" s="5"/>
    </row>
    <row r="9" spans="1:12" customHeight="1" ht="105" outlineLevel="4">
      <c r="A9" s="1"/>
      <c r="B9" s="1">
        <v>882220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0</v>
      </c>
      <c r="H9" s="2">
        <v>0</v>
      </c>
      <c r="I9" s="1">
        <v>0</v>
      </c>
      <c r="J9" s="3" t="s">
        <v>17</v>
      </c>
      <c r="K9" s="2" t="str">
        <f>J9*2362.64</f>
        <v>0</v>
      </c>
      <c r="L9" s="5"/>
    </row>
    <row r="10" spans="1:12" customHeight="1" ht="105" outlineLevel="4">
      <c r="A10" s="1"/>
      <c r="B10" s="1">
        <v>882221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0</v>
      </c>
      <c r="H10" s="2">
        <v>0</v>
      </c>
      <c r="I10" s="1">
        <v>0</v>
      </c>
      <c r="J10" s="3" t="s">
        <v>17</v>
      </c>
      <c r="K10" s="2" t="str">
        <f>J10*3006.99</f>
        <v>0</v>
      </c>
      <c r="L10" s="5"/>
    </row>
    <row r="11" spans="1:12" customHeight="1" ht="105" outlineLevel="4">
      <c r="A11" s="1"/>
      <c r="B11" s="1">
        <v>882222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0</v>
      </c>
      <c r="H11" s="2">
        <v>0</v>
      </c>
      <c r="I11" s="1">
        <v>0</v>
      </c>
      <c r="J11" s="3" t="s">
        <v>17</v>
      </c>
      <c r="K11" s="2" t="str">
        <f>J11*4027.22</f>
        <v>0</v>
      </c>
      <c r="L11" s="5"/>
    </row>
    <row r="12" spans="1:12" customHeight="1" ht="105" outlineLevel="4">
      <c r="A12" s="1"/>
      <c r="B12" s="1">
        <v>882223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0</v>
      </c>
      <c r="H12" s="2">
        <v>0</v>
      </c>
      <c r="I12" s="1">
        <v>0</v>
      </c>
      <c r="J12" s="3" t="s">
        <v>17</v>
      </c>
      <c r="K12" s="2" t="str">
        <f>J12*4993.76</f>
        <v>0</v>
      </c>
      <c r="L12" s="5"/>
    </row>
    <row r="13" spans="1:12" customHeight="1" ht="105" outlineLevel="4">
      <c r="A13" s="1"/>
      <c r="B13" s="1">
        <v>882224</v>
      </c>
      <c r="C13" s="1" t="s">
        <v>46</v>
      </c>
      <c r="D13" s="1" t="s">
        <v>47</v>
      </c>
      <c r="E13" s="2" t="s">
        <v>48</v>
      </c>
      <c r="F13" s="2" t="s">
        <v>49</v>
      </c>
      <c r="G13" s="2">
        <v>0</v>
      </c>
      <c r="H13" s="2">
        <v>0</v>
      </c>
      <c r="I13" s="1">
        <v>0</v>
      </c>
      <c r="J13" s="3" t="s">
        <v>17</v>
      </c>
      <c r="K13" s="2" t="str">
        <f>J13*5827.83</f>
        <v>0</v>
      </c>
      <c r="L13" s="5"/>
    </row>
    <row r="14" spans="1:12" customHeight="1" ht="105" outlineLevel="4">
      <c r="A14" s="1"/>
      <c r="B14" s="1">
        <v>882225</v>
      </c>
      <c r="C14" s="1" t="s">
        <v>50</v>
      </c>
      <c r="D14" s="1" t="s">
        <v>51</v>
      </c>
      <c r="E14" s="2" t="s">
        <v>52</v>
      </c>
      <c r="F14" s="2" t="s">
        <v>53</v>
      </c>
      <c r="G14" s="2">
        <v>0</v>
      </c>
      <c r="H14" s="2">
        <v>0</v>
      </c>
      <c r="I14" s="1">
        <v>0</v>
      </c>
      <c r="J14" s="3" t="s">
        <v>17</v>
      </c>
      <c r="K14" s="2" t="str">
        <f>J14*7331.33</f>
        <v>0</v>
      </c>
      <c r="L14" s="5"/>
    </row>
    <row r="15" spans="1:12" customHeight="1" ht="105" outlineLevel="4">
      <c r="A15" s="1"/>
      <c r="B15" s="1">
        <v>882226</v>
      </c>
      <c r="C15" s="1" t="s">
        <v>54</v>
      </c>
      <c r="D15" s="1" t="s">
        <v>55</v>
      </c>
      <c r="E15" s="2" t="s">
        <v>56</v>
      </c>
      <c r="F15" s="2" t="s">
        <v>57</v>
      </c>
      <c r="G15" s="2">
        <v>0</v>
      </c>
      <c r="H15" s="2">
        <v>0</v>
      </c>
      <c r="I15" s="1">
        <v>0</v>
      </c>
      <c r="J15" s="3" t="s">
        <v>17</v>
      </c>
      <c r="K15" s="2" t="str">
        <f>J15*15410.84</f>
        <v>0</v>
      </c>
      <c r="L15" s="5"/>
    </row>
    <row r="16" spans="1:12" customHeight="1" ht="105" outlineLevel="4">
      <c r="A16" s="1"/>
      <c r="B16" s="1">
        <v>882227</v>
      </c>
      <c r="C16" s="1" t="s">
        <v>58</v>
      </c>
      <c r="D16" s="1" t="s">
        <v>59</v>
      </c>
      <c r="E16" s="2" t="s">
        <v>60</v>
      </c>
      <c r="F16" s="2" t="s">
        <v>61</v>
      </c>
      <c r="G16" s="2">
        <v>0</v>
      </c>
      <c r="H16" s="2">
        <v>0</v>
      </c>
      <c r="I16" s="1">
        <v>0</v>
      </c>
      <c r="J16" s="3" t="s">
        <v>17</v>
      </c>
      <c r="K16" s="2" t="str">
        <f>J16*20755.42</f>
        <v>0</v>
      </c>
      <c r="L16" s="5"/>
    </row>
    <row r="17" spans="1:12" customHeight="1" ht="105" outlineLevel="4">
      <c r="A17" s="1"/>
      <c r="B17" s="1">
        <v>882228</v>
      </c>
      <c r="C17" s="1" t="s">
        <v>62</v>
      </c>
      <c r="D17" s="1" t="s">
        <v>63</v>
      </c>
      <c r="E17" s="2" t="s">
        <v>64</v>
      </c>
      <c r="F17" s="2" t="s">
        <v>65</v>
      </c>
      <c r="G17" s="2">
        <v>0</v>
      </c>
      <c r="H17" s="2">
        <v>0</v>
      </c>
      <c r="I17" s="1">
        <v>0</v>
      </c>
      <c r="J17" s="3" t="s">
        <v>17</v>
      </c>
      <c r="K17" s="2" t="str">
        <f>J17*24754.01</f>
        <v>0</v>
      </c>
      <c r="L17" s="5"/>
    </row>
    <row r="18" spans="1:12" customHeight="1" ht="105" outlineLevel="4">
      <c r="A18" s="1"/>
      <c r="B18" s="1">
        <v>882229</v>
      </c>
      <c r="C18" s="1" t="s">
        <v>66</v>
      </c>
      <c r="D18" s="1" t="s">
        <v>67</v>
      </c>
      <c r="E18" s="2" t="s">
        <v>68</v>
      </c>
      <c r="F18" s="2" t="s">
        <v>69</v>
      </c>
      <c r="G18" s="2">
        <v>0</v>
      </c>
      <c r="H18" s="2">
        <v>0</v>
      </c>
      <c r="I18" s="1">
        <v>0</v>
      </c>
      <c r="J18" s="3" t="s">
        <v>17</v>
      </c>
      <c r="K18" s="2" t="str">
        <f>J18*10042.48</f>
        <v>0</v>
      </c>
      <c r="L18" s="5"/>
    </row>
    <row r="19" spans="1:12" customHeight="1" ht="105" outlineLevel="4">
      <c r="A19" s="1"/>
      <c r="B19" s="1">
        <v>882230</v>
      </c>
      <c r="C19" s="1" t="s">
        <v>70</v>
      </c>
      <c r="D19" s="1" t="s">
        <v>71</v>
      </c>
      <c r="E19" s="2" t="s">
        <v>72</v>
      </c>
      <c r="F19" s="2" t="s">
        <v>73</v>
      </c>
      <c r="G19" s="2">
        <v>0</v>
      </c>
      <c r="H19" s="2">
        <v>0</v>
      </c>
      <c r="I19" s="1">
        <v>0</v>
      </c>
      <c r="J19" s="3" t="s">
        <v>17</v>
      </c>
      <c r="K19" s="2" t="str">
        <f>J19*18714.75</f>
        <v>0</v>
      </c>
      <c r="L19" s="5"/>
    </row>
    <row r="20" spans="1:12" customHeight="1" ht="105" outlineLevel="4">
      <c r="A20" s="1"/>
      <c r="B20" s="1">
        <v>882231</v>
      </c>
      <c r="C20" s="1" t="s">
        <v>74</v>
      </c>
      <c r="D20" s="1" t="s">
        <v>75</v>
      </c>
      <c r="E20" s="2" t="s">
        <v>76</v>
      </c>
      <c r="F20" s="2" t="s">
        <v>77</v>
      </c>
      <c r="G20" s="2">
        <v>0</v>
      </c>
      <c r="H20" s="2">
        <v>0</v>
      </c>
      <c r="I20" s="1">
        <v>0</v>
      </c>
      <c r="J20" s="3" t="s">
        <v>17</v>
      </c>
      <c r="K20" s="2" t="str">
        <f>J20*32867.88</f>
        <v>0</v>
      </c>
      <c r="L20" s="5"/>
    </row>
    <row r="21" spans="1:12" customHeight="1" ht="105" outlineLevel="4">
      <c r="A21" s="1"/>
      <c r="B21" s="1">
        <v>882232</v>
      </c>
      <c r="C21" s="1" t="s">
        <v>78</v>
      </c>
      <c r="D21" s="1" t="s">
        <v>79</v>
      </c>
      <c r="E21" s="2" t="s">
        <v>80</v>
      </c>
      <c r="F21" s="2" t="s">
        <v>81</v>
      </c>
      <c r="G21" s="2">
        <v>0</v>
      </c>
      <c r="H21" s="2">
        <v>0</v>
      </c>
      <c r="I21" s="1">
        <v>0</v>
      </c>
      <c r="J21" s="3" t="s">
        <v>17</v>
      </c>
      <c r="K21" s="2" t="str">
        <f>J21*49778.80</f>
        <v>0</v>
      </c>
      <c r="L21" s="5"/>
    </row>
    <row r="22" spans="1:12" customHeight="1" ht="105" outlineLevel="4">
      <c r="A22" s="1"/>
      <c r="B22" s="1">
        <v>882233</v>
      </c>
      <c r="C22" s="1" t="s">
        <v>82</v>
      </c>
      <c r="D22" s="1" t="s">
        <v>83</v>
      </c>
      <c r="E22" s="2" t="s">
        <v>84</v>
      </c>
      <c r="F22" s="2" t="s">
        <v>85</v>
      </c>
      <c r="G22" s="2">
        <v>0</v>
      </c>
      <c r="H22" s="2">
        <v>0</v>
      </c>
      <c r="I22" s="1">
        <v>0</v>
      </c>
      <c r="J22" s="3" t="s">
        <v>17</v>
      </c>
      <c r="K22" s="2" t="str">
        <f>J22*1812.18</f>
        <v>0</v>
      </c>
      <c r="L22" s="5"/>
    </row>
    <row r="23" spans="1:12" customHeight="1" ht="105" outlineLevel="4">
      <c r="A23" s="1"/>
      <c r="B23" s="1">
        <v>882234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0</v>
      </c>
      <c r="H23" s="2">
        <v>0</v>
      </c>
      <c r="I23" s="1">
        <v>0</v>
      </c>
      <c r="J23" s="3" t="s">
        <v>17</v>
      </c>
      <c r="K23" s="2" t="str">
        <f>J23*1955.64</f>
        <v>0</v>
      </c>
      <c r="L23" s="5"/>
    </row>
    <row r="24" spans="1:12" customHeight="1" ht="105" outlineLevel="4">
      <c r="A24" s="1"/>
      <c r="B24" s="1">
        <v>882235</v>
      </c>
      <c r="C24" s="1" t="s">
        <v>90</v>
      </c>
      <c r="D24" s="1" t="s">
        <v>91</v>
      </c>
      <c r="E24" s="2" t="s">
        <v>92</v>
      </c>
      <c r="F24" s="2" t="s">
        <v>93</v>
      </c>
      <c r="G24" s="2">
        <v>0</v>
      </c>
      <c r="H24" s="2">
        <v>0</v>
      </c>
      <c r="I24" s="1">
        <v>0</v>
      </c>
      <c r="J24" s="3" t="s">
        <v>17</v>
      </c>
      <c r="K24" s="2" t="str">
        <f>J24*2408.69</f>
        <v>0</v>
      </c>
      <c r="L24" s="5"/>
    </row>
    <row r="25" spans="1:12" customHeight="1" ht="105" outlineLevel="4">
      <c r="A25" s="1"/>
      <c r="B25" s="1">
        <v>882236</v>
      </c>
      <c r="C25" s="1" t="s">
        <v>94</v>
      </c>
      <c r="D25" s="1" t="s">
        <v>95</v>
      </c>
      <c r="E25" s="2" t="s">
        <v>96</v>
      </c>
      <c r="F25" s="2" t="s">
        <v>97</v>
      </c>
      <c r="G25" s="2">
        <v>0</v>
      </c>
      <c r="H25" s="2">
        <v>0</v>
      </c>
      <c r="I25" s="1">
        <v>0</v>
      </c>
      <c r="J25" s="3" t="s">
        <v>17</v>
      </c>
      <c r="K25" s="2" t="str">
        <f>J25*2661.64</f>
        <v>0</v>
      </c>
      <c r="L25" s="5"/>
    </row>
    <row r="26" spans="1:12" customHeight="1" ht="105" outlineLevel="4">
      <c r="A26" s="1"/>
      <c r="B26" s="1">
        <v>882237</v>
      </c>
      <c r="C26" s="1" t="s">
        <v>98</v>
      </c>
      <c r="D26" s="1" t="s">
        <v>99</v>
      </c>
      <c r="E26" s="2" t="s">
        <v>100</v>
      </c>
      <c r="F26" s="2" t="s">
        <v>101</v>
      </c>
      <c r="G26" s="2">
        <v>0</v>
      </c>
      <c r="H26" s="2">
        <v>0</v>
      </c>
      <c r="I26" s="1">
        <v>0</v>
      </c>
      <c r="J26" s="3" t="s">
        <v>17</v>
      </c>
      <c r="K26" s="2" t="str">
        <f>J26*3001.42</f>
        <v>0</v>
      </c>
      <c r="L26" s="5"/>
    </row>
    <row r="27" spans="1:12" customHeight="1" ht="105" outlineLevel="4">
      <c r="A27" s="1"/>
      <c r="B27" s="1">
        <v>882238</v>
      </c>
      <c r="C27" s="1" t="s">
        <v>102</v>
      </c>
      <c r="D27" s="1" t="s">
        <v>103</v>
      </c>
      <c r="E27" s="2" t="s">
        <v>104</v>
      </c>
      <c r="F27" s="2" t="s">
        <v>105</v>
      </c>
      <c r="G27" s="2">
        <v>0</v>
      </c>
      <c r="H27" s="2">
        <v>0</v>
      </c>
      <c r="I27" s="1">
        <v>0</v>
      </c>
      <c r="J27" s="3" t="s">
        <v>17</v>
      </c>
      <c r="K27" s="2" t="str">
        <f>J27*3907.50</f>
        <v>0</v>
      </c>
      <c r="L27" s="5"/>
    </row>
    <row r="28" spans="1:12" customHeight="1" ht="105" outlineLevel="4">
      <c r="A28" s="1"/>
      <c r="B28" s="1">
        <v>882239</v>
      </c>
      <c r="C28" s="1" t="s">
        <v>106</v>
      </c>
      <c r="D28" s="1" t="s">
        <v>107</v>
      </c>
      <c r="E28" s="2" t="s">
        <v>108</v>
      </c>
      <c r="F28" s="2" t="s">
        <v>109</v>
      </c>
      <c r="G28" s="2">
        <v>0</v>
      </c>
      <c r="H28" s="2">
        <v>0</v>
      </c>
      <c r="I28" s="1">
        <v>0</v>
      </c>
      <c r="J28" s="3" t="s">
        <v>17</v>
      </c>
      <c r="K28" s="2" t="str">
        <f>J28*8921.20</f>
        <v>0</v>
      </c>
      <c r="L28" s="5"/>
    </row>
    <row r="29" spans="1:12" customHeight="1" ht="105" outlineLevel="4">
      <c r="A29" s="1"/>
      <c r="B29" s="1">
        <v>882240</v>
      </c>
      <c r="C29" s="1" t="s">
        <v>110</v>
      </c>
      <c r="D29" s="1" t="s">
        <v>111</v>
      </c>
      <c r="E29" s="2" t="s">
        <v>112</v>
      </c>
      <c r="F29" s="2" t="s">
        <v>113</v>
      </c>
      <c r="G29" s="2">
        <v>0</v>
      </c>
      <c r="H29" s="2">
        <v>0</v>
      </c>
      <c r="I29" s="1">
        <v>0</v>
      </c>
      <c r="J29" s="3" t="s">
        <v>17</v>
      </c>
      <c r="K29" s="2" t="str">
        <f>J29*11779.15</f>
        <v>0</v>
      </c>
      <c r="L2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2025-07-12T11:34:38+03:00</dcterms:created>
  <dcterms:modified xsi:type="dcterms:W3CDTF">2025-07-12T11:34:38+03:00</dcterms:modified>
  <dc:title>Untitled Spreadsheet</dc:title>
  <dc:description/>
  <dc:subject/>
  <cp:keywords/>
  <cp:category/>
</cp:coreProperties>
</file>