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<sst xmlns="http://schemas.openxmlformats.org/spreadsheetml/2006/main" uniqueCount="126">
  <si>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</si>
  <si>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</si>
  <si>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</si>
  <si>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</si>
  <si>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</si>
  <si>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</si>
  <si>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</si>
  <si>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</si>
  <si>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</si>
  <si>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</si>
  <si>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</si>
  <si>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</si>
  <si>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OTM-110673</t>
  </si>
  <si>
    <t>Головка термостатическая жидкостная 30х1,5 белая
 (100шт)</t>
  </si>
  <si>
    <t>258.21 руб.</t>
  </si>
  <si>
    <t>&gt;50</t>
  </si>
  <si>
    <t>шт</t>
  </si>
  <si>
    <t>Термоголовки VALTEC</t>
  </si>
  <si>
    <t>VLC-612002</t>
  </si>
  <si>
    <t>VT.1000.0.0</t>
  </si>
  <si>
    <t>Термоголовка диап. регул-ки 6,5 - 27,5°C твердотельная (16 /128шт)</t>
  </si>
  <si>
    <t>1 501.00 руб.</t>
  </si>
  <si>
    <t>&gt;100</t>
  </si>
  <si>
    <t>VLC-612003</t>
  </si>
  <si>
    <t>VT.1500.0.0</t>
  </si>
  <si>
    <t>Термоголовка диап. регул-ки 6,5 - 28°C жидкостная (1 /24шт)</t>
  </si>
  <si>
    <t>1 044.00 руб.</t>
  </si>
  <si>
    <t>&gt;10</t>
  </si>
  <si>
    <t>VLC-612004</t>
  </si>
  <si>
    <t>VT.3000.0.0</t>
  </si>
  <si>
    <t>Термоголовка диап. регул-ки 6,5 - 27,5°C жидкостная (1 /24шт)</t>
  </si>
  <si>
    <t>654.00 руб.</t>
  </si>
  <si>
    <t>&gt;500</t>
  </si>
  <si>
    <t>VLC-612005</t>
  </si>
  <si>
    <t>VT.5000.0.0</t>
  </si>
  <si>
    <t>Термоголовка диап. регул-ки 6,5 - 28°C жидкостная  (9 /72шт)</t>
  </si>
  <si>
    <t>1 953.00 руб.</t>
  </si>
  <si>
    <t>VLC-612006</t>
  </si>
  <si>
    <t>VT.5010.0.0</t>
  </si>
  <si>
    <t>Термоголовка с выносным настенным датчиком, диап. регул-ки 6,5 - 28°C, жидкостная (5 /40шт)</t>
  </si>
  <si>
    <t>4 024.00 руб.</t>
  </si>
  <si>
    <t>VLC-901139</t>
  </si>
  <si>
    <t>VT.3500.0.0</t>
  </si>
  <si>
    <t>Термостатическая головка жидкостная 6-28*С</t>
  </si>
  <si>
    <t>415.00 руб.</t>
  </si>
  <si>
    <t>VLC-901140</t>
  </si>
  <si>
    <t>VT.3510.0.0</t>
  </si>
  <si>
    <t>Термостатическая головка с выносным настенным датчиком 6-28*С</t>
  </si>
  <si>
    <t>1 340.00 руб.</t>
  </si>
  <si>
    <t>Термоголовки VIEIR</t>
  </si>
  <si>
    <t>RAR-120005</t>
  </si>
  <si>
    <t>VR334</t>
  </si>
  <si>
    <t>Термоголовка VR жидкостная M30x1,5 (1 /100шт)</t>
  </si>
  <si>
    <t>314.58 руб.</t>
  </si>
  <si>
    <t>RAR-120006</t>
  </si>
  <si>
    <t>VR292</t>
  </si>
  <si>
    <t>338.10 руб.</t>
  </si>
  <si>
    <t>RAR-120011</t>
  </si>
  <si>
    <t>VR288</t>
  </si>
  <si>
    <t>Термоголовка VIEIR жидкостная M30x1,5 (1 /100шт)</t>
  </si>
  <si>
    <t>311.64 руб.</t>
  </si>
  <si>
    <t>RAR-120012</t>
  </si>
  <si>
    <t>VR289</t>
  </si>
  <si>
    <t>417.48 руб.</t>
  </si>
  <si>
    <t>RAR-120014</t>
  </si>
  <si>
    <t>VR337</t>
  </si>
  <si>
    <t>304.29 руб.</t>
  </si>
  <si>
    <t>&gt;25</t>
  </si>
  <si>
    <t>RAR-120015</t>
  </si>
  <si>
    <t>VR336</t>
  </si>
  <si>
    <t>317.52 руб.</t>
  </si>
  <si>
    <t>RAR-120016</t>
  </si>
  <si>
    <t>VR335</t>
  </si>
  <si>
    <t>335.16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</si>
  <si>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</si>
  <si>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</si>
  <si>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</si>
  <si>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911.40 руб.</t>
  </si>
  <si>
    <t>RAR-120020</t>
  </si>
  <si>
    <t>VR1125</t>
  </si>
  <si>
    <t>Термоголовка жидкостная (100/1шт)</t>
  </si>
  <si>
    <t>313.11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</si>
  <si>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</si>
  <si>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</si>
  <si>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</si>
  <si>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</si>
  <si>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</si>
  <si>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</si>
  <si>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895.23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</si>
  <si>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</si>
  <si>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</si>
  <si>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</si>
  <si>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</si>
  <si>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</si>
  <si>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</si>
  <si>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517.44 руб.</t>
  </si>
  <si>
    <t>VER-001611</t>
  </si>
  <si>
    <t>VR289-C</t>
  </si>
  <si>
    <t>VER-001612</t>
  </si>
  <si>
    <t>VR289-G</t>
  </si>
  <si>
    <t>VER-001613</t>
  </si>
  <si>
    <t>VR299-F</t>
  </si>
  <si>
    <t>Термостатическая головка жидкостная (60/1шт)</t>
  </si>
  <si>
    <t>VER-001614</t>
  </si>
  <si>
    <t>VR299-C</t>
  </si>
  <si>
    <t>Термоголовки ZEGOR</t>
  </si>
  <si>
    <t>ZGR-000070</t>
  </si>
  <si>
    <t>QS-7001</t>
  </si>
  <si>
    <t>Термостатическая головка ZEGOR жидкостная,  М30 × 1,5, диапазон  от 6 до 28 ℃ (1/100шт)</t>
  </si>
  <si>
    <t>0.00 руб.</t>
  </si>
  <si>
    <t>ZGR-000071</t>
  </si>
  <si>
    <t>QS-7002</t>
  </si>
  <si>
    <t>Термостатическая головка ZEGOR жидкостная,  М30 × 1,5, от 6 до 28 ℃ с погружным датчиком (1/50шт)</t>
  </si>
  <si>
    <t>1 149.98 руб.</t>
  </si>
  <si>
    <t>УТ000001596</t>
  </si>
  <si>
    <t>Термоголовка КРАСНАЯ жидкостная M30x1,5 (1/10шт)</t>
  </si>
  <si>
    <t>400.00 руб.</t>
  </si>
  <si>
    <t>УТ000001597</t>
  </si>
  <si>
    <t>Термоголовка СЕРАЯ жидкостная M30x1,5 (1/10шт)</t>
  </si>
  <si>
    <t>474.11 руб.</t>
  </si>
  <si>
    <t>УТ000001598</t>
  </si>
  <si>
    <t>Термоголовка СИНЯЯ жидкостная M30x1,5 (1/10шт)</t>
  </si>
  <si>
    <t>УТ000001599</t>
  </si>
  <si>
    <t>Термоголовка ЧЕРНАЯ жидкостная M30x1,5 (1/10шт)</t>
  </si>
  <si>
    <t>УТ000001785</t>
  </si>
  <si>
    <t>Термоголовка БЕЛАЯ жидкостная M30x1,5 (1/10шт)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</si>
</sst>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53e99d_449e_11f0_a750_047c1617b143_e06885a1_ce73_11f0_a80e_047c1617b1431.jpeg"/><Relationship Id="rId2" Type="http://schemas.openxmlformats.org/officeDocument/2006/relationships/image" Target="../media/8a41bad0_86a5_11e9_8101_003048fd731b_573396e1_f953_11e9_810b_003048fd731b2.jpeg"/><Relationship Id="rId3" Type="http://schemas.openxmlformats.org/officeDocument/2006/relationships/image" Target="../media/8a41bad4_86a5_11e9_8101_003048fd731b_573396e2_f953_11e9_810b_003048fd731b3.jpeg"/><Relationship Id="rId4" Type="http://schemas.openxmlformats.org/officeDocument/2006/relationships/image" Target="../media/8a41bad8_86a5_11e9_8101_003048fd731b_573396e3_f953_11e9_810b_003048fd731b4.jpeg"/><Relationship Id="rId5" Type="http://schemas.openxmlformats.org/officeDocument/2006/relationships/image" Target="../media/8a41badb_86a5_11e9_8101_003048fd731b_573396e4_f953_11e9_810b_003048fd731b5.jpeg"/><Relationship Id="rId6" Type="http://schemas.openxmlformats.org/officeDocument/2006/relationships/image" Target="../media/8a41badf_86a5_11e9_8101_003048fd731b_573396e5_f953_11e9_810b_003048fd731b6.jpeg"/><Relationship Id="rId7" Type="http://schemas.openxmlformats.org/officeDocument/2006/relationships/image" Target="../media/df88b5d1_b9a7_11f0_a7f3_047c1617b143_cc52d99b_c375_11f0_a800_047c1617b1437.jpeg"/><Relationship Id="rId8" Type="http://schemas.openxmlformats.org/officeDocument/2006/relationships/image" Target="../media/df88b5d3_b9a7_11f0_a7f3_047c1617b143_cc52d99f_c375_11f0_a800_047c1617b1438.jpeg"/><Relationship Id="rId9" Type="http://schemas.openxmlformats.org/officeDocument/2006/relationships/image" Target="../media/90d55268_86a5_11e9_8101_003048fd731b_0f3c6782_27a6_11ed_a30e_00259070b4879.jpeg"/><Relationship Id="rId10" Type="http://schemas.openxmlformats.org/officeDocument/2006/relationships/image" Target="../media/90d5526c_86a5_11e9_8101_003048fd731b_60261cf2_27aa_11ed_a30e_00259070b48710.jpeg"/><Relationship Id="rId11" Type="http://schemas.openxmlformats.org/officeDocument/2006/relationships/image" Target="../media/365e7123_68f5_11ea_8111_003048fd731b_60261cf3_27aa_11ed_a30e_00259070b48711.jpeg"/><Relationship Id="rId12" Type="http://schemas.openxmlformats.org/officeDocument/2006/relationships/image" Target="../media/365e7125_68f5_11ea_8111_003048fd731b_60261cf4_27aa_11ed_a30e_00259070b48712.jpeg"/><Relationship Id="rId13" Type="http://schemas.openxmlformats.org/officeDocument/2006/relationships/image" Target="../media/365e7129_68f5_11ea_8111_003048fd731b_0f3c6783_27a6_11ed_a30e_00259070b48713.jpeg"/><Relationship Id="rId14" Type="http://schemas.openxmlformats.org/officeDocument/2006/relationships/image" Target="../media/365e712b_68f5_11ea_8111_003048fd731b_0f3c6781_27a6_11ed_a30e_00259070b48714.jpeg"/><Relationship Id="rId15" Type="http://schemas.openxmlformats.org/officeDocument/2006/relationships/image" Target="../media/365e712d_68f5_11ea_8111_003048fd731b_60261cf1_27aa_11ed_a30e_00259070b48715.jpeg"/><Relationship Id="rId16" Type="http://schemas.openxmlformats.org/officeDocument/2006/relationships/image" Target="../media/365e712f_68f5_11ea_8111_003048fd731b_60261cf7_27aa_11ed_a30e_00259070b48716.jpeg"/><Relationship Id="rId17" Type="http://schemas.openxmlformats.org/officeDocument/2006/relationships/image" Target="../media/1fcb30aa_5f91_11eb_822d_003048fd731b_60261cf0_27aa_11ed_a30e_00259070b48717.jpeg"/><Relationship Id="rId18" Type="http://schemas.openxmlformats.org/officeDocument/2006/relationships/image" Target="../media/1fcb30ac_5f91_11eb_822d_003048fd731b_60261cee_27aa_11ed_a30e_00259070b48718.jpeg"/><Relationship Id="rId19" Type="http://schemas.openxmlformats.org/officeDocument/2006/relationships/image" Target="../media/1fcb30e2_5f91_11eb_822d_003048fd731b_60261cf6_27aa_11ed_a30e_00259070b48719.jpeg"/><Relationship Id="rId20" Type="http://schemas.openxmlformats.org/officeDocument/2006/relationships/image" Target="../media/1fcb30e4_5f91_11eb_822d_003048fd731b_60261cf5_27aa_11ed_a30e_00259070b48720.jpeg"/><Relationship Id="rId21" Type="http://schemas.openxmlformats.org/officeDocument/2006/relationships/image" Target="../media/28a1d116_7e77_11f0_a7a6_047c1617b143_a24fffd8_96ed_11f0_a7c5_047c1617b14321.jpeg"/><Relationship Id="rId22" Type="http://schemas.openxmlformats.org/officeDocument/2006/relationships/image" Target="../media/28a1d118_7e77_11f0_a7a6_047c1617b143_a24fffdb_96ed_11f0_a7c5_047c1617b14322.jpeg"/><Relationship Id="rId23" Type="http://schemas.openxmlformats.org/officeDocument/2006/relationships/image" Target="../media/28a1d11a_7e77_11f0_a7a6_047c1617b143_a24fffde_96ed_11f0_a7c5_047c1617b14323.jpeg"/><Relationship Id="rId24" Type="http://schemas.openxmlformats.org/officeDocument/2006/relationships/image" Target="../media/28a1d11c_7e77_11f0_a7a6_047c1617b143_a24fffe1_96ed_11f0_a7c5_047c1617b14324.jpeg"/><Relationship Id="rId25" Type="http://schemas.openxmlformats.org/officeDocument/2006/relationships/image" Target="../media/28a1d11e_7e77_11f0_a7a6_047c1617b143_a24fffe4_96ed_11f0_a7c5_047c1617b14325.jpeg"/><Relationship Id="rId26" Type="http://schemas.openxmlformats.org/officeDocument/2006/relationships/image" Target="../media/970a8f86_ceda_11eb_82cb_003048fd731b_a1555431_602e_11ec_a20b_00259070b48726.jpeg"/><Relationship Id="rId27" Type="http://schemas.openxmlformats.org/officeDocument/2006/relationships/image" Target="../media/970a8f88_ceda_11eb_82cb_003048fd731b_a1555432_602e_11ec_a20b_00259070b48727.jpeg"/><Relationship Id="rId28" Type="http://schemas.openxmlformats.org/officeDocument/2006/relationships/image" Target="../media/b31ecf0d_4aa8_11ed_a349_00259070b484_cfd40f50_a580_11ee_a526_047c1617b14328.jpeg"/><Relationship Id="rId29" Type="http://schemas.openxmlformats.org/officeDocument/2006/relationships/image" Target="../media/b31ecf0f_4aa8_11ed_a349_00259070b484_cfd40f51_a580_11ee_a526_047c1617b14329.jpeg"/><Relationship Id="rId30" Type="http://schemas.openxmlformats.org/officeDocument/2006/relationships/image" Target="../media/b31ecf11_4aa8_11ed_a349_00259070b484_cfd40f52_a580_11ee_a526_047c1617b14330.jpeg"/><Relationship Id="rId31" Type="http://schemas.openxmlformats.org/officeDocument/2006/relationships/image" Target="../media/b31ecf13_4aa8_11ed_a349_00259070b484_cfd40f53_a580_11ee_a526_047c1617b14331.jpeg"/><Relationship Id="rId32" Type="http://schemas.openxmlformats.org/officeDocument/2006/relationships/image" Target="../media/c51e6cd6_a3c0_11ed_a3cf_047c1617b143_cfd40f54_a580_11ee_a526_047c1617b143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889397</v>
      </c>
      <c r="C4" s="1" t="s">
        <v>12</v>
      </c>
      <c r="D4" s="1"/>
      <c r="E4" s="2" t="s">
        <v>13</v>
      </c>
      <c r="F4" s="2" t="s">
        <v>14</v>
      </c>
      <c r="G4" s="2" t="s">
        <v>15</v>
      </c>
      <c r="H4" s="2">
        <v>0</v>
      </c>
      <c r="I4" s="1">
        <v>0</v>
      </c>
      <c r="J4" s="3" t="s">
        <v>16</v>
      </c>
      <c r="K4" s="2" t="str">
        <f>J4*258.21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818960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 t="s">
        <v>22</v>
      </c>
      <c r="I6" s="1">
        <v>0</v>
      </c>
      <c r="J6" s="3" t="s">
        <v>16</v>
      </c>
      <c r="K6" s="2" t="str">
        <f>J6*1501.00</f>
        <v>0</v>
      </c>
      <c r="L6" s="5"/>
    </row>
    <row r="7" spans="1:12" customHeight="1" ht="105" outlineLevel="4">
      <c r="A7" s="1"/>
      <c r="B7" s="1">
        <v>818961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 t="s">
        <v>22</v>
      </c>
      <c r="I7" s="1">
        <v>0</v>
      </c>
      <c r="J7" s="3" t="s">
        <v>16</v>
      </c>
      <c r="K7" s="2" t="str">
        <f>J7*1044.00</f>
        <v>0</v>
      </c>
      <c r="L7" s="5"/>
    </row>
    <row r="8" spans="1:12" customHeight="1" ht="105" outlineLevel="4">
      <c r="A8" s="1"/>
      <c r="B8" s="1">
        <v>818962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 t="s">
        <v>32</v>
      </c>
      <c r="I8" s="1">
        <v>0</v>
      </c>
      <c r="J8" s="3" t="s">
        <v>16</v>
      </c>
      <c r="K8" s="2" t="str">
        <f>J8*654.00</f>
        <v>0</v>
      </c>
      <c r="L8" s="5"/>
    </row>
    <row r="9" spans="1:12" customHeight="1" ht="105" outlineLevel="4">
      <c r="A9" s="1"/>
      <c r="B9" s="1">
        <v>818963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0</v>
      </c>
      <c r="H9" s="2">
        <v>0</v>
      </c>
      <c r="I9" s="1">
        <v>0</v>
      </c>
      <c r="J9" s="3" t="s">
        <v>16</v>
      </c>
      <c r="K9" s="2" t="str">
        <f>J9*1953.00</f>
        <v>0</v>
      </c>
      <c r="L9" s="5"/>
    </row>
    <row r="10" spans="1:12" customHeight="1" ht="105" outlineLevel="4">
      <c r="A10" s="1"/>
      <c r="B10" s="1">
        <v>818964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27</v>
      </c>
      <c r="H10" s="2">
        <v>0</v>
      </c>
      <c r="I10" s="1">
        <v>0</v>
      </c>
      <c r="J10" s="3" t="s">
        <v>16</v>
      </c>
      <c r="K10" s="2" t="str">
        <f>J10*4024.00</f>
        <v>0</v>
      </c>
      <c r="L10" s="5"/>
    </row>
    <row r="11" spans="1:12" customHeight="1" ht="105" outlineLevel="4">
      <c r="A11" s="1"/>
      <c r="B11" s="1">
        <v>956465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16</v>
      </c>
      <c r="K11" s="2" t="str">
        <f>J11*415.00</f>
        <v>0</v>
      </c>
      <c r="L11" s="5"/>
    </row>
    <row r="12" spans="1:12" customHeight="1" ht="105" outlineLevel="4">
      <c r="A12" s="1"/>
      <c r="B12" s="1">
        <v>956466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16</v>
      </c>
      <c r="K12" s="2" t="str">
        <f>J12*1340.00</f>
        <v>0</v>
      </c>
      <c r="L12" s="5"/>
    </row>
    <row r="13" spans="1:12" outlineLevel="2">
      <c r="A13" s="8" t="s">
        <v>49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5"/>
    </row>
    <row r="14" spans="1:12" customHeight="1" ht="105" outlineLevel="4">
      <c r="A14" s="1"/>
      <c r="B14" s="1">
        <v>819000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16</v>
      </c>
      <c r="K14" s="2" t="str">
        <f>J14*314.58</f>
        <v>0</v>
      </c>
      <c r="L14" s="5"/>
    </row>
    <row r="15" spans="1:12" customHeight="1" ht="105" outlineLevel="4">
      <c r="A15" s="1"/>
      <c r="B15" s="1">
        <v>819001</v>
      </c>
      <c r="C15" s="1" t="s">
        <v>54</v>
      </c>
      <c r="D15" s="1" t="s">
        <v>55</v>
      </c>
      <c r="E15" s="2" t="s">
        <v>52</v>
      </c>
      <c r="F15" s="2" t="s">
        <v>56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J15*338.10</f>
        <v>0</v>
      </c>
      <c r="L15" s="5"/>
    </row>
    <row r="16" spans="1:12" customHeight="1" ht="105" outlineLevel="4">
      <c r="A16" s="1"/>
      <c r="B16" s="1">
        <v>825180</v>
      </c>
      <c r="C16" s="1" t="s">
        <v>57</v>
      </c>
      <c r="D16" s="1" t="s">
        <v>58</v>
      </c>
      <c r="E16" s="2" t="s">
        <v>59</v>
      </c>
      <c r="F16" s="2" t="s">
        <v>60</v>
      </c>
      <c r="G16" s="2">
        <v>0</v>
      </c>
      <c r="H16" s="2">
        <v>0</v>
      </c>
      <c r="I16" s="1">
        <v>0</v>
      </c>
      <c r="J16" s="3" t="s">
        <v>16</v>
      </c>
      <c r="K16" s="2" t="str">
        <f>J16*311.64</f>
        <v>0</v>
      </c>
      <c r="L16" s="5"/>
    </row>
    <row r="17" spans="1:12" customHeight="1" ht="105" outlineLevel="4">
      <c r="A17" s="1"/>
      <c r="B17" s="1">
        <v>825181</v>
      </c>
      <c r="C17" s="1" t="s">
        <v>61</v>
      </c>
      <c r="D17" s="1" t="s">
        <v>62</v>
      </c>
      <c r="E17" s="2" t="s">
        <v>59</v>
      </c>
      <c r="F17" s="2" t="s">
        <v>63</v>
      </c>
      <c r="G17" s="2" t="s">
        <v>27</v>
      </c>
      <c r="H17" s="2">
        <v>0</v>
      </c>
      <c r="I17" s="1">
        <v>0</v>
      </c>
      <c r="J17" s="3" t="s">
        <v>16</v>
      </c>
      <c r="K17" s="2" t="str">
        <f>J17*417.48</f>
        <v>0</v>
      </c>
      <c r="L17" s="5"/>
    </row>
    <row r="18" spans="1:12" customHeight="1" ht="105" outlineLevel="4">
      <c r="A18" s="1"/>
      <c r="B18" s="1">
        <v>825183</v>
      </c>
      <c r="C18" s="1" t="s">
        <v>64</v>
      </c>
      <c r="D18" s="1" t="s">
        <v>65</v>
      </c>
      <c r="E18" s="2" t="s">
        <v>59</v>
      </c>
      <c r="F18" s="2" t="s">
        <v>66</v>
      </c>
      <c r="G18" s="2" t="s">
        <v>67</v>
      </c>
      <c r="H18" s="2">
        <v>0</v>
      </c>
      <c r="I18" s="1">
        <v>0</v>
      </c>
      <c r="J18" s="3" t="s">
        <v>16</v>
      </c>
      <c r="K18" s="2" t="str">
        <f>J18*304.29</f>
        <v>0</v>
      </c>
      <c r="L18" s="5"/>
    </row>
    <row r="19" spans="1:12" customHeight="1" ht="105" outlineLevel="4">
      <c r="A19" s="1"/>
      <c r="B19" s="1">
        <v>825184</v>
      </c>
      <c r="C19" s="1" t="s">
        <v>68</v>
      </c>
      <c r="D19" s="1" t="s">
        <v>69</v>
      </c>
      <c r="E19" s="2" t="s">
        <v>59</v>
      </c>
      <c r="F19" s="2" t="s">
        <v>70</v>
      </c>
      <c r="G19" s="2">
        <v>0</v>
      </c>
      <c r="H19" s="2">
        <v>0</v>
      </c>
      <c r="I19" s="1">
        <v>0</v>
      </c>
      <c r="J19" s="3" t="s">
        <v>16</v>
      </c>
      <c r="K19" s="2" t="str">
        <f>J19*317.52</f>
        <v>0</v>
      </c>
      <c r="L19" s="5"/>
    </row>
    <row r="20" spans="1:12" customHeight="1" ht="105" outlineLevel="4">
      <c r="A20" s="1"/>
      <c r="B20" s="1">
        <v>825185</v>
      </c>
      <c r="C20" s="1" t="s">
        <v>71</v>
      </c>
      <c r="D20" s="1" t="s">
        <v>72</v>
      </c>
      <c r="E20" s="2" t="s">
        <v>59</v>
      </c>
      <c r="F20" s="2" t="s">
        <v>73</v>
      </c>
      <c r="G20" s="2">
        <v>0</v>
      </c>
      <c r="H20" s="2">
        <v>0</v>
      </c>
      <c r="I20" s="1">
        <v>0</v>
      </c>
      <c r="J20" s="3" t="s">
        <v>16</v>
      </c>
      <c r="K20" s="2" t="str">
        <f>J20*335.16</f>
        <v>0</v>
      </c>
      <c r="L20" s="5"/>
    </row>
    <row r="21" spans="1:12" customHeight="1" ht="105" outlineLevel="4">
      <c r="A21" s="1"/>
      <c r="B21" s="1">
        <v>825186</v>
      </c>
      <c r="C21" s="1" t="s">
        <v>74</v>
      </c>
      <c r="D21" s="1" t="s">
        <v>75</v>
      </c>
      <c r="E21" s="2" t="s">
        <v>76</v>
      </c>
      <c r="F21" s="2" t="s">
        <v>77</v>
      </c>
      <c r="G21" s="2" t="s">
        <v>27</v>
      </c>
      <c r="H21" s="2">
        <v>0</v>
      </c>
      <c r="I21" s="1">
        <v>0</v>
      </c>
      <c r="J21" s="3" t="s">
        <v>16</v>
      </c>
      <c r="K21" s="2" t="str">
        <f>J21*911.40</f>
        <v>0</v>
      </c>
      <c r="L21" s="5"/>
    </row>
    <row r="22" spans="1:12" customHeight="1" ht="105" outlineLevel="4">
      <c r="A22" s="1"/>
      <c r="B22" s="1">
        <v>832480</v>
      </c>
      <c r="C22" s="1" t="s">
        <v>78</v>
      </c>
      <c r="D22" s="1" t="s">
        <v>79</v>
      </c>
      <c r="E22" s="2" t="s">
        <v>80</v>
      </c>
      <c r="F22" s="2" t="s">
        <v>81</v>
      </c>
      <c r="G22" s="2" t="s">
        <v>67</v>
      </c>
      <c r="H22" s="2">
        <v>0</v>
      </c>
      <c r="I22" s="1">
        <v>0</v>
      </c>
      <c r="J22" s="3" t="s">
        <v>16</v>
      </c>
      <c r="K22" s="2" t="str">
        <f>J22*313.11</f>
        <v>0</v>
      </c>
      <c r="L22" s="5"/>
    </row>
    <row r="23" spans="1:12" customHeight="1" ht="105" outlineLevel="4">
      <c r="A23" s="1"/>
      <c r="B23" s="1">
        <v>832481</v>
      </c>
      <c r="C23" s="1" t="s">
        <v>82</v>
      </c>
      <c r="D23" s="1" t="s">
        <v>83</v>
      </c>
      <c r="E23" s="2" t="s">
        <v>84</v>
      </c>
      <c r="F23" s="2" t="s">
        <v>56</v>
      </c>
      <c r="G23" s="2">
        <v>2</v>
      </c>
      <c r="H23" s="2">
        <v>0</v>
      </c>
      <c r="I23" s="1">
        <v>0</v>
      </c>
      <c r="J23" s="3" t="s">
        <v>16</v>
      </c>
      <c r="K23" s="2" t="str">
        <f>J23*338.10</f>
        <v>0</v>
      </c>
      <c r="L23" s="5"/>
    </row>
    <row r="24" spans="1:12" customHeight="1" ht="105" outlineLevel="4">
      <c r="A24" s="1"/>
      <c r="B24" s="1">
        <v>832496</v>
      </c>
      <c r="C24" s="1" t="s">
        <v>85</v>
      </c>
      <c r="D24" s="1" t="s">
        <v>86</v>
      </c>
      <c r="E24" s="2" t="s">
        <v>87</v>
      </c>
      <c r="F24" s="2" t="s">
        <v>88</v>
      </c>
      <c r="G24" s="2">
        <v>0</v>
      </c>
      <c r="H24" s="2">
        <v>0</v>
      </c>
      <c r="I24" s="1">
        <v>0</v>
      </c>
      <c r="J24" s="3" t="s">
        <v>16</v>
      </c>
      <c r="K24" s="2" t="str">
        <f>J24*895.23</f>
        <v>0</v>
      </c>
      <c r="L24" s="5"/>
    </row>
    <row r="25" spans="1:12" customHeight="1" ht="105" outlineLevel="4">
      <c r="A25" s="1"/>
      <c r="B25" s="1">
        <v>832497</v>
      </c>
      <c r="C25" s="1" t="s">
        <v>89</v>
      </c>
      <c r="D25" s="1" t="s">
        <v>90</v>
      </c>
      <c r="E25" s="2" t="s">
        <v>91</v>
      </c>
      <c r="F25" s="2" t="s">
        <v>88</v>
      </c>
      <c r="G25" s="2">
        <v>0</v>
      </c>
      <c r="H25" s="2">
        <v>0</v>
      </c>
      <c r="I25" s="1">
        <v>0</v>
      </c>
      <c r="J25" s="3" t="s">
        <v>16</v>
      </c>
      <c r="K25" s="2" t="str">
        <f>J25*895.23</f>
        <v>0</v>
      </c>
      <c r="L25" s="5"/>
    </row>
    <row r="26" spans="1:12" customHeight="1" ht="105" outlineLevel="4">
      <c r="A26" s="1"/>
      <c r="B26" s="1">
        <v>954686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67</v>
      </c>
      <c r="H26" s="2">
        <v>0</v>
      </c>
      <c r="I26" s="1">
        <v>0</v>
      </c>
      <c r="J26" s="3" t="s">
        <v>16</v>
      </c>
      <c r="K26" s="2" t="str">
        <f>J26*517.44</f>
        <v>0</v>
      </c>
      <c r="L26" s="5"/>
    </row>
    <row r="27" spans="1:12" customHeight="1" ht="105" outlineLevel="4">
      <c r="A27" s="1"/>
      <c r="B27" s="1">
        <v>954687</v>
      </c>
      <c r="C27" s="1" t="s">
        <v>96</v>
      </c>
      <c r="D27" s="1" t="s">
        <v>97</v>
      </c>
      <c r="E27" s="2" t="s">
        <v>94</v>
      </c>
      <c r="F27" s="2" t="s">
        <v>95</v>
      </c>
      <c r="G27" s="2" t="s">
        <v>67</v>
      </c>
      <c r="H27" s="2">
        <v>0</v>
      </c>
      <c r="I27" s="1">
        <v>0</v>
      </c>
      <c r="J27" s="3" t="s">
        <v>16</v>
      </c>
      <c r="K27" s="2" t="str">
        <f>J27*517.44</f>
        <v>0</v>
      </c>
      <c r="L27" s="5"/>
    </row>
    <row r="28" spans="1:12" customHeight="1" ht="105" outlineLevel="4">
      <c r="A28" s="1"/>
      <c r="B28" s="1">
        <v>954688</v>
      </c>
      <c r="C28" s="1" t="s">
        <v>98</v>
      </c>
      <c r="D28" s="1" t="s">
        <v>99</v>
      </c>
      <c r="E28" s="2" t="s">
        <v>94</v>
      </c>
      <c r="F28" s="2" t="s">
        <v>95</v>
      </c>
      <c r="G28" s="2" t="s">
        <v>15</v>
      </c>
      <c r="H28" s="2">
        <v>0</v>
      </c>
      <c r="I28" s="1">
        <v>0</v>
      </c>
      <c r="J28" s="3" t="s">
        <v>16</v>
      </c>
      <c r="K28" s="2" t="str">
        <f>J28*517.44</f>
        <v>0</v>
      </c>
      <c r="L28" s="5"/>
    </row>
    <row r="29" spans="1:12" customHeight="1" ht="105" outlineLevel="4">
      <c r="A29" s="1"/>
      <c r="B29" s="1">
        <v>954689</v>
      </c>
      <c r="C29" s="1" t="s">
        <v>100</v>
      </c>
      <c r="D29" s="1" t="s">
        <v>101</v>
      </c>
      <c r="E29" s="2" t="s">
        <v>102</v>
      </c>
      <c r="F29" s="2" t="s">
        <v>63</v>
      </c>
      <c r="G29" s="2">
        <v>0</v>
      </c>
      <c r="H29" s="2">
        <v>0</v>
      </c>
      <c r="I29" s="1">
        <v>0</v>
      </c>
      <c r="J29" s="3" t="s">
        <v>16</v>
      </c>
      <c r="K29" s="2" t="str">
        <f>J29*417.48</f>
        <v>0</v>
      </c>
      <c r="L29" s="5"/>
    </row>
    <row r="30" spans="1:12" customHeight="1" ht="105" outlineLevel="4">
      <c r="A30" s="1"/>
      <c r="B30" s="1">
        <v>954690</v>
      </c>
      <c r="C30" s="1" t="s">
        <v>103</v>
      </c>
      <c r="D30" s="1" t="s">
        <v>104</v>
      </c>
      <c r="E30" s="2" t="s">
        <v>102</v>
      </c>
      <c r="F30" s="2" t="s">
        <v>63</v>
      </c>
      <c r="G30" s="2" t="s">
        <v>15</v>
      </c>
      <c r="H30" s="2">
        <v>0</v>
      </c>
      <c r="I30" s="1">
        <v>0</v>
      </c>
      <c r="J30" s="3" t="s">
        <v>16</v>
      </c>
      <c r="K30" s="2" t="str">
        <f>J30*417.48</f>
        <v>0</v>
      </c>
      <c r="L30" s="5"/>
    </row>
    <row r="31" spans="1:12" outlineLevel="2">
      <c r="A31" s="8" t="s">
        <v>105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5"/>
    </row>
    <row r="32" spans="1:12" customHeight="1" ht="105" outlineLevel="4">
      <c r="A32" s="1"/>
      <c r="B32" s="1">
        <v>836399</v>
      </c>
      <c r="C32" s="1" t="s">
        <v>106</v>
      </c>
      <c r="D32" s="1" t="s">
        <v>107</v>
      </c>
      <c r="E32" s="2" t="s">
        <v>108</v>
      </c>
      <c r="F32" s="2" t="s">
        <v>109</v>
      </c>
      <c r="G32" s="2">
        <v>0</v>
      </c>
      <c r="H32" s="2">
        <v>0</v>
      </c>
      <c r="I32" s="1">
        <v>0</v>
      </c>
      <c r="J32" s="3" t="s">
        <v>16</v>
      </c>
      <c r="K32" s="2" t="str">
        <f>J32*0.00</f>
        <v>0</v>
      </c>
      <c r="L32" s="5"/>
    </row>
    <row r="33" spans="1:12" customHeight="1" ht="105" outlineLevel="4">
      <c r="A33" s="1"/>
      <c r="B33" s="1">
        <v>836400</v>
      </c>
      <c r="C33" s="1" t="s">
        <v>110</v>
      </c>
      <c r="D33" s="1" t="s">
        <v>111</v>
      </c>
      <c r="E33" s="2" t="s">
        <v>112</v>
      </c>
      <c r="F33" s="2" t="s">
        <v>113</v>
      </c>
      <c r="G33" s="2">
        <v>0</v>
      </c>
      <c r="H33" s="2">
        <v>0</v>
      </c>
      <c r="I33" s="1">
        <v>0</v>
      </c>
      <c r="J33" s="3" t="s">
        <v>16</v>
      </c>
      <c r="K33" s="2" t="str">
        <f>J33*1149.98</f>
        <v>0</v>
      </c>
      <c r="L33" s="5"/>
    </row>
    <row r="34" spans="1:12" customHeight="1" ht="105" outlineLevel="4">
      <c r="A34" s="1"/>
      <c r="B34" s="1">
        <v>870283</v>
      </c>
      <c r="C34" s="1" t="s">
        <v>114</v>
      </c>
      <c r="D34" s="1"/>
      <c r="E34" s="2" t="s">
        <v>115</v>
      </c>
      <c r="F34" s="2" t="s">
        <v>116</v>
      </c>
      <c r="G34" s="2">
        <v>0</v>
      </c>
      <c r="H34" s="2">
        <v>0</v>
      </c>
      <c r="I34" s="1">
        <v>0</v>
      </c>
      <c r="J34" s="3" t="s">
        <v>16</v>
      </c>
      <c r="K34" s="2" t="str">
        <f>J34*400.00</f>
        <v>0</v>
      </c>
      <c r="L34" s="5"/>
    </row>
    <row r="35" spans="1:12" customHeight="1" ht="105" outlineLevel="4">
      <c r="A35" s="1"/>
      <c r="B35" s="1">
        <v>870284</v>
      </c>
      <c r="C35" s="1" t="s">
        <v>117</v>
      </c>
      <c r="D35" s="1"/>
      <c r="E35" s="2" t="s">
        <v>118</v>
      </c>
      <c r="F35" s="2" t="s">
        <v>119</v>
      </c>
      <c r="G35" s="2">
        <v>8</v>
      </c>
      <c r="H35" s="2">
        <v>0</v>
      </c>
      <c r="I35" s="1">
        <v>0</v>
      </c>
      <c r="J35" s="3" t="s">
        <v>16</v>
      </c>
      <c r="K35" s="2" t="str">
        <f>J35*474.11</f>
        <v>0</v>
      </c>
      <c r="L35" s="5"/>
    </row>
    <row r="36" spans="1:12" customHeight="1" ht="105" outlineLevel="4">
      <c r="A36" s="1"/>
      <c r="B36" s="1">
        <v>870285</v>
      </c>
      <c r="C36" s="1" t="s">
        <v>120</v>
      </c>
      <c r="D36" s="1"/>
      <c r="E36" s="2" t="s">
        <v>121</v>
      </c>
      <c r="F36" s="2" t="s">
        <v>116</v>
      </c>
      <c r="G36" s="2">
        <v>0</v>
      </c>
      <c r="H36" s="2">
        <v>0</v>
      </c>
      <c r="I36" s="1">
        <v>0</v>
      </c>
      <c r="J36" s="3" t="s">
        <v>16</v>
      </c>
      <c r="K36" s="2" t="str">
        <f>J36*400.00</f>
        <v>0</v>
      </c>
      <c r="L36" s="5"/>
    </row>
    <row r="37" spans="1:12" customHeight="1" ht="105" outlineLevel="4">
      <c r="A37" s="1"/>
      <c r="B37" s="1">
        <v>870286</v>
      </c>
      <c r="C37" s="1" t="s">
        <v>122</v>
      </c>
      <c r="D37" s="1"/>
      <c r="E37" s="2" t="s">
        <v>123</v>
      </c>
      <c r="F37" s="2" t="s">
        <v>119</v>
      </c>
      <c r="G37" s="2">
        <v>0</v>
      </c>
      <c r="H37" s="2">
        <v>0</v>
      </c>
      <c r="I37" s="1">
        <v>0</v>
      </c>
      <c r="J37" s="3" t="s">
        <v>16</v>
      </c>
      <c r="K37" s="2" t="str">
        <f>J37*474.11</f>
        <v>0</v>
      </c>
      <c r="L37" s="5"/>
    </row>
    <row r="38" spans="1:12" customHeight="1" ht="105" outlineLevel="4">
      <c r="A38" s="1"/>
      <c r="B38" s="1">
        <v>874426</v>
      </c>
      <c r="C38" s="1" t="s">
        <v>124</v>
      </c>
      <c r="D38" s="1"/>
      <c r="E38" s="2" t="s">
        <v>125</v>
      </c>
      <c r="F38" s="2" t="s">
        <v>119</v>
      </c>
      <c r="G38" s="2">
        <v>0</v>
      </c>
      <c r="H38" s="2">
        <v>0</v>
      </c>
      <c r="I38" s="1">
        <v>0</v>
      </c>
      <c r="J38" s="3" t="s">
        <v>16</v>
      </c>
      <c r="K38" s="2" t="str">
        <f>J38*474.11</f>
        <v>0</v>
      </c>
      <c r="L3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13:K13"/>
    <mergeCell ref="A31:K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2026-05-11T15:08:03+03:00</dcterms:created>
  <dcterms:modified xsi:type="dcterms:W3CDTF">2026-05-11T15:08:03+03:00</dcterms:modified>
  <dc:title>Untitled Spreadsheet</dc:title>
  <dc:description/>
  <dc:subject/>
  <cp:keywords/>
  <cp:category/>
</cp:coreProperties>
</file>