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<sst xmlns="http://schemas.openxmlformats.org/spreadsheetml/2006/main" uniqueCount="149">
  <si>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</si>
  <si>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</si>
  <si>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</si>
  <si>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</si>
  <si>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</si>
  <si>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</si>
  <si>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</si>
  <si>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</si>
  <si>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</si>
  <si>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</si>
  <si>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</si>
  <si>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</si>
  <si>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Шланги для душа</t>
  </si>
  <si>
    <t>Шланги для душа VIEIR</t>
  </si>
  <si>
    <t>SMS-320015</t>
  </si>
  <si>
    <t>VR21150</t>
  </si>
  <si>
    <t>Шланг для душа 1/2x1/2 силиконовый метализированный 150см упак. блистер (50шт)</t>
  </si>
  <si>
    <t>338.80 руб.</t>
  </si>
  <si>
    <t>шт</t>
  </si>
  <si>
    <t>SMS-320016</t>
  </si>
  <si>
    <t>VR21175</t>
  </si>
  <si>
    <t>Шланг для душа 1/2x1/2 силиконовый метализированный 175см упак. блистер (50шт)</t>
  </si>
  <si>
    <t>363.44 руб.</t>
  </si>
  <si>
    <t>SMS-320017</t>
  </si>
  <si>
    <t>VR21200</t>
  </si>
  <si>
    <t>Шланг для душа 1/2x1/2 силиконовый метализированный 200см упак. блистер (50шт)</t>
  </si>
  <si>
    <t>391.16 руб.</t>
  </si>
  <si>
    <t>&gt;25</t>
  </si>
  <si>
    <t>SMS-320018</t>
  </si>
  <si>
    <t>VR22150</t>
  </si>
  <si>
    <t>Шланг для душа 150см 1/2x1/2 метал НЕРЖ , РАСТЯГИВАЮЩИЙСЯ + 360* антитвист, блистер (50шт)</t>
  </si>
  <si>
    <t>287.98 руб.</t>
  </si>
  <si>
    <t>&gt;100</t>
  </si>
  <si>
    <t>SMS-320019</t>
  </si>
  <si>
    <t>VR22175</t>
  </si>
  <si>
    <t>Шланг для душа 175см 1/2x1/2 метал НЕРЖ , РАСТЯГИВАЮЩИЙСЯ + 360* антитвист, блистер (50шт)</t>
  </si>
  <si>
    <t>311.08 руб.</t>
  </si>
  <si>
    <t>SMS-320020</t>
  </si>
  <si>
    <t>VR22200</t>
  </si>
  <si>
    <t>Шланг для душа 200см 1/2x1/2 метал НЕРЖ , РАСТЯГИВАЮЩИЙСЯ + 360* антитвист, блистер (50шт)</t>
  </si>
  <si>
    <t>334.18 руб.</t>
  </si>
  <si>
    <t>SMS-320021</t>
  </si>
  <si>
    <t>VR23150</t>
  </si>
  <si>
    <t>Шланг для душа 150см 1/2x1/2 метал НЕРЖ.  РАСТЯГИВАЮЩИЙСЯ,  блистер (50шт)</t>
  </si>
  <si>
    <t>258.72 руб.</t>
  </si>
  <si>
    <t>SMS-320022</t>
  </si>
  <si>
    <t>VR23175</t>
  </si>
  <si>
    <t>Шланг для душа 175см 1/2x1/2 метал НЕРЖ.  РАСТЯГИВАЮЩИЙСЯ,  блистер (50шт)</t>
  </si>
  <si>
    <t>278.74 руб.</t>
  </si>
  <si>
    <t>SMS-320023</t>
  </si>
  <si>
    <t>VR23200</t>
  </si>
  <si>
    <t>Шланг для душа 200см 1/2x1/2 метал НЕРЖ.  РАСТЯГИВАЮЩИЙСЯ,  блистер (50шт)</t>
  </si>
  <si>
    <t>308.00 руб.</t>
  </si>
  <si>
    <t>SMS-320024</t>
  </si>
  <si>
    <t>VR24150</t>
  </si>
  <si>
    <t>Шланг для душа 1/2х1/2 металлический LUX 150см упак. блистер (1/50шт)</t>
  </si>
  <si>
    <t>429.66 руб.</t>
  </si>
  <si>
    <t>&gt;10</t>
  </si>
  <si>
    <t>SMS-320025</t>
  </si>
  <si>
    <t>VR24175</t>
  </si>
  <si>
    <t>Шланг для душа 1/2х1/2 металлический LUX 175см упак. блистер (1/50шт)</t>
  </si>
  <si>
    <t>460.46 руб.</t>
  </si>
  <si>
    <t>SMS-320026</t>
  </si>
  <si>
    <t>VR24200</t>
  </si>
  <si>
    <t>Шланг для душа 1/2х1/2 металлический LUX 200см упак. блистер (1/50шт)</t>
  </si>
  <si>
    <t>483.56 руб.</t>
  </si>
  <si>
    <t>SMS-320027</t>
  </si>
  <si>
    <t>VR25150</t>
  </si>
  <si>
    <t>Шланг для душа 1/2х1/2 силиконовый серебро LUX 150см упак. блистер (1/50шт)</t>
  </si>
  <si>
    <t>452.76 руб.</t>
  </si>
  <si>
    <t>SMS-320028</t>
  </si>
  <si>
    <t>VR25175</t>
  </si>
  <si>
    <t>Шланг для душа 1/2х1/2 силиконовый серебро LUX 175см упак. блистер (1/50шт)</t>
  </si>
  <si>
    <t>478.94 руб.</t>
  </si>
  <si>
    <t>SMS-320029</t>
  </si>
  <si>
    <t>VR25200</t>
  </si>
  <si>
    <t>Шланг для душа 1/2х1/2 силиконовый серебро LUX 200см упак. блистер (1/50шт)</t>
  </si>
  <si>
    <t>503.58 руб.</t>
  </si>
  <si>
    <t>SMS-320030</t>
  </si>
  <si>
    <t>VR26150</t>
  </si>
  <si>
    <t>Шланг для душа 1/2х1/2 усиленный в мелкой металлической оплетке 150см упак. блистер (1/50шт)</t>
  </si>
  <si>
    <t>409.64 руб.</t>
  </si>
  <si>
    <t>SMS-320031</t>
  </si>
  <si>
    <t>VR26175</t>
  </si>
  <si>
    <t>Шланг для душа 1/2х1/2 усиленный в мелкой металлической оплетке 175см упак. блистер (1/50шт)</t>
  </si>
  <si>
    <t>443.52 руб.</t>
  </si>
  <si>
    <t>SMS-320032</t>
  </si>
  <si>
    <t>VR26200</t>
  </si>
  <si>
    <t>Шланг для душа 1/2х1/2 усиленный в мелкой металлической оплетке 200см упак. блистер (1/50шт)</t>
  </si>
  <si>
    <t>474.32 руб.</t>
  </si>
  <si>
    <t>SMS-320033</t>
  </si>
  <si>
    <t>40150F</t>
  </si>
  <si>
    <t>Шланг для джакузи 1/2х3/8 металлический 150см упак. блистер (1/50шт)</t>
  </si>
  <si>
    <t>469.70 руб.</t>
  </si>
  <si>
    <t>SMS-320034</t>
  </si>
  <si>
    <t>40150M</t>
  </si>
  <si>
    <t>Шланг для выдвижной лейки металлический 150см упак. блистер (50шт)</t>
  </si>
  <si>
    <t>408.10 руб.</t>
  </si>
  <si>
    <t>SMS-320050</t>
  </si>
  <si>
    <t>VR31150</t>
  </si>
  <si>
    <t>Шланг для душа 150см 4-х слойная трубка ПВХ, 5 хлопковых нитей (50шт)</t>
  </si>
  <si>
    <t>317.24 руб.</t>
  </si>
  <si>
    <t>SMS-320051</t>
  </si>
  <si>
    <t>VR31175</t>
  </si>
  <si>
    <t>Шланг для душа 175см 4-х слойная трубка ПВХ, 5 хлопковых нитей (50шт)</t>
  </si>
  <si>
    <t>335.72 руб.</t>
  </si>
  <si>
    <t>SMS-320052</t>
  </si>
  <si>
    <t>VR31200</t>
  </si>
  <si>
    <t>Шланг для душа 200см 4-х слойная трубка ПВХ, 5 хлопковых нитей (50шт)</t>
  </si>
  <si>
    <t>361.90 руб.</t>
  </si>
  <si>
    <t>SMS-320053</t>
  </si>
  <si>
    <t>VR32150</t>
  </si>
  <si>
    <t>Шланг для душа 150см 4-х слойная трубка ПВХ, 8 нитей из полиэстера (50шт)</t>
  </si>
  <si>
    <t>SMS-320054</t>
  </si>
  <si>
    <t>VR32175</t>
  </si>
  <si>
    <t>Шланг для душа 175см 4-х слойная трубка ПВХ, 8 нитей из полиэстера (50шт)</t>
  </si>
  <si>
    <t>358.82 руб.</t>
  </si>
  <si>
    <t>SMS-320055</t>
  </si>
  <si>
    <t>VR32200</t>
  </si>
  <si>
    <t>Шланг для душа 200см 4-х слойная трубка ПВХ, 8 нитей из полиэстера (50шт)</t>
  </si>
  <si>
    <t>388.08 руб.</t>
  </si>
  <si>
    <t>SMS-320056</t>
  </si>
  <si>
    <t>VR33150</t>
  </si>
  <si>
    <t>Шланг для душа металлический арт.33150 (150см) (50шт)</t>
  </si>
  <si>
    <t>183.26 руб.</t>
  </si>
  <si>
    <t>SMS-320057</t>
  </si>
  <si>
    <t>VR33175</t>
  </si>
  <si>
    <t>Шланг для душа металлический арт.33175 (175см)  (50шт)</t>
  </si>
  <si>
    <t>200.20 руб.</t>
  </si>
  <si>
    <t>SMS-320058</t>
  </si>
  <si>
    <t>VR33200</t>
  </si>
  <si>
    <t>Шланг для душа металлический арт.33200 (200см) (50шт)</t>
  </si>
  <si>
    <t>215.60 руб.</t>
  </si>
  <si>
    <t>SMS-320059</t>
  </si>
  <si>
    <t>VR34150</t>
  </si>
  <si>
    <t>Шланг для душа 150см металлический растягивающийся + 360* антитвист (50шт)</t>
  </si>
  <si>
    <t>301.84 руб.</t>
  </si>
  <si>
    <t>SMS-320060</t>
  </si>
  <si>
    <t>VR34175</t>
  </si>
  <si>
    <t>Шланг для душа 175см металлический растягивающийся + 360* антитвист (50шт)</t>
  </si>
  <si>
    <t>321.86 руб.</t>
  </si>
  <si>
    <t>SMS-320061</t>
  </si>
  <si>
    <t>VR34200</t>
  </si>
  <si>
    <t>Шланг для душа 200см металлический растягивающийся + 360* антитвист (50шт)</t>
  </si>
  <si>
    <t>343.42 руб.</t>
  </si>
  <si>
    <t>VER-000769</t>
  </si>
  <si>
    <t>VR60100</t>
  </si>
  <si>
    <t>Шланг для душа 100см в металлической оплетке, хром (50/1шт)</t>
  </si>
  <si>
    <t>344.96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</si>
</sst>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76_3767_11ea_810f_003048fd731b_892ca50d_3773_11ea_810f_003048fd731b1.jpeg"/><Relationship Id="rId2" Type="http://schemas.openxmlformats.org/officeDocument/2006/relationships/image" Target="../media/e825a778_3767_11ea_810f_003048fd731b_892ca50e_3773_11ea_810f_003048fd731b2.jpeg"/><Relationship Id="rId3" Type="http://schemas.openxmlformats.org/officeDocument/2006/relationships/image" Target="../media/e825a77a_3767_11ea_810f_003048fd731b_af04db6c_4847_11ea_810f_003048fd731b3.jpeg"/><Relationship Id="rId4" Type="http://schemas.openxmlformats.org/officeDocument/2006/relationships/image" Target="../media/e825a77c_3767_11ea_810f_003048fd731b_892ca510_3773_11ea_810f_003048fd731b4.jpeg"/><Relationship Id="rId5" Type="http://schemas.openxmlformats.org/officeDocument/2006/relationships/image" Target="../media/e825a77e_3767_11ea_810f_003048fd731b_892ca511_3773_11ea_810f_003048fd731b5.jpeg"/><Relationship Id="rId6" Type="http://schemas.openxmlformats.org/officeDocument/2006/relationships/image" Target="../media/e825a780_3767_11ea_810f_003048fd731b_af04db6b_4847_11ea_810f_003048fd731b6.jpeg"/><Relationship Id="rId7" Type="http://schemas.openxmlformats.org/officeDocument/2006/relationships/image" Target="../media/e825a782_3767_11ea_810f_003048fd731b_af04db68_4847_11ea_810f_003048fd731b7.jpeg"/><Relationship Id="rId8" Type="http://schemas.openxmlformats.org/officeDocument/2006/relationships/image" Target="../media/e825a784_3767_11ea_810f_003048fd731b_af04db69_4847_11ea_810f_003048fd731b8.jpeg"/><Relationship Id="rId9" Type="http://schemas.openxmlformats.org/officeDocument/2006/relationships/image" Target="../media/e825a786_3767_11ea_810f_003048fd731b_af04db6a_4847_11ea_810f_003048fd731b9.jpeg"/><Relationship Id="rId10" Type="http://schemas.openxmlformats.org/officeDocument/2006/relationships/image" Target="../media/e825a788_3767_11ea_810f_003048fd731b_04ffd85d_5a83_11f1_a8d2_047c1617b14310.jpeg"/><Relationship Id="rId11" Type="http://schemas.openxmlformats.org/officeDocument/2006/relationships/image" Target="../media/e825a78a_3767_11ea_810f_003048fd731b_04ffd85e_5a83_11f1_a8d2_047c1617b14311.jpeg"/><Relationship Id="rId12" Type="http://schemas.openxmlformats.org/officeDocument/2006/relationships/image" Target="../media/e825a78c_3767_11ea_810f_003048fd731b_af04db6f_4847_11ea_810f_003048fd731b12.jpeg"/><Relationship Id="rId13" Type="http://schemas.openxmlformats.org/officeDocument/2006/relationships/image" Target="../media/e825a78e_3767_11ea_810f_003048fd731b_af04db70_4847_11ea_810f_003048fd731b13.jpeg"/><Relationship Id="rId14" Type="http://schemas.openxmlformats.org/officeDocument/2006/relationships/image" Target="../media/e825a790_3767_11ea_810f_003048fd731b_af04db71_4847_11ea_810f_003048fd731b14.jpeg"/><Relationship Id="rId15" Type="http://schemas.openxmlformats.org/officeDocument/2006/relationships/image" Target="../media/e825a792_3767_11ea_810f_003048fd731b_af04db72_4847_11ea_810f_003048fd731b15.jpeg"/><Relationship Id="rId16" Type="http://schemas.openxmlformats.org/officeDocument/2006/relationships/image" Target="../media/e825a794_3767_11ea_810f_003048fd731b_af04db73_4847_11ea_810f_003048fd731b16.jpeg"/><Relationship Id="rId17" Type="http://schemas.openxmlformats.org/officeDocument/2006/relationships/image" Target="../media/e825a796_3767_11ea_810f_003048fd731b_af04db74_4847_11ea_810f_003048fd731b17.jpeg"/><Relationship Id="rId18" Type="http://schemas.openxmlformats.org/officeDocument/2006/relationships/image" Target="../media/e825a798_3767_11ea_810f_003048fd731b_af04db75_4847_11ea_810f_003048fd731b18.jpeg"/><Relationship Id="rId19" Type="http://schemas.openxmlformats.org/officeDocument/2006/relationships/image" Target="../media/e825a79a_3767_11ea_810f_003048fd731b_af04db67_4847_11ea_810f_003048fd731b19.jpeg"/><Relationship Id="rId20" Type="http://schemas.openxmlformats.org/officeDocument/2006/relationships/image" Target="../media/e825a79c_3767_11ea_810f_003048fd731b_af04db66_4847_11ea_810f_003048fd731b20.jpeg"/><Relationship Id="rId21" Type="http://schemas.openxmlformats.org/officeDocument/2006/relationships/image" Target="../media/bde6263c_091f_11eb_81b8_003048fd731b_a043d91e_14ec_11eb_81c7_003048fd731b21.jpeg"/><Relationship Id="rId22" Type="http://schemas.openxmlformats.org/officeDocument/2006/relationships/image" Target="../media/bde6263e_091f_11eb_81b8_003048fd731b_a043d91f_14ec_11eb_81c7_003048fd731b22.jpeg"/><Relationship Id="rId23" Type="http://schemas.openxmlformats.org/officeDocument/2006/relationships/image" Target="../media/bde62640_091f_11eb_81b8_003048fd731b_a043d920_14ec_11eb_81c7_003048fd731b23.jpeg"/><Relationship Id="rId24" Type="http://schemas.openxmlformats.org/officeDocument/2006/relationships/image" Target="../media/bde62642_091f_11eb_81b8_003048fd731b_a043d921_14ec_11eb_81c7_003048fd731b24.jpeg"/><Relationship Id="rId25" Type="http://schemas.openxmlformats.org/officeDocument/2006/relationships/image" Target="../media/bde62644_091f_11eb_81b8_003048fd731b_a043d922_14ec_11eb_81c7_003048fd731b25.jpeg"/><Relationship Id="rId26" Type="http://schemas.openxmlformats.org/officeDocument/2006/relationships/image" Target="../media/bde62646_091f_11eb_81b8_003048fd731b_a043d923_14ec_11eb_81c7_003048fd731b26.jpeg"/><Relationship Id="rId27" Type="http://schemas.openxmlformats.org/officeDocument/2006/relationships/image" Target="../media/bde62648_091f_11eb_81b8_003048fd731b_a043d924_14ec_11eb_81c7_003048fd731b27.jpeg"/><Relationship Id="rId28" Type="http://schemas.openxmlformats.org/officeDocument/2006/relationships/image" Target="../media/bde6264a_091f_11eb_81b8_003048fd731b_a043d925_14ec_11eb_81c7_003048fd731b28.jpeg"/><Relationship Id="rId29" Type="http://schemas.openxmlformats.org/officeDocument/2006/relationships/image" Target="../media/bde6264c_091f_11eb_81b8_003048fd731b_a043d926_14ec_11eb_81c7_003048fd731b29.jpeg"/><Relationship Id="rId30" Type="http://schemas.openxmlformats.org/officeDocument/2006/relationships/image" Target="../media/bde6264e_091f_11eb_81b8_003048fd731b_16c8a345_c371_11f0_a800_047c1617b14330.jpeg"/><Relationship Id="rId31" Type="http://schemas.openxmlformats.org/officeDocument/2006/relationships/image" Target="../media/bde62650_091f_11eb_81b8_003048fd731b_16c8a346_c371_11f0_a800_047c1617b14331.jpeg"/><Relationship Id="rId32" Type="http://schemas.openxmlformats.org/officeDocument/2006/relationships/image" Target="../media/bde62652_091f_11eb_81b8_003048fd731b_16c8a347_c371_11f0_a800_047c1617b14332.jpeg"/><Relationship Id="rId33" Type="http://schemas.openxmlformats.org/officeDocument/2006/relationships/image" Target="../media/6f6da3eb_c29f_11ee_a54c_047c1617b143_14e1e1eb_f93d_11ef_a6ea_047c1617b143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400175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400175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400175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3716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3716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3716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824942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J6*338.80</f>
        <v>0</v>
      </c>
      <c r="L6" s="5"/>
    </row>
    <row r="7" spans="1:12" customHeight="1" ht="105" outlineLevel="5">
      <c r="A7" s="1"/>
      <c r="B7" s="1">
        <v>824943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J7*363.44</f>
        <v>0</v>
      </c>
      <c r="L7" s="5"/>
    </row>
    <row r="8" spans="1:12" customHeight="1" ht="105" outlineLevel="5">
      <c r="A8" s="1"/>
      <c r="B8" s="1">
        <v>824944</v>
      </c>
      <c r="C8" s="1" t="s">
        <v>23</v>
      </c>
      <c r="D8" s="1" t="s">
        <v>24</v>
      </c>
      <c r="E8" s="2" t="s">
        <v>25</v>
      </c>
      <c r="F8" s="2" t="s">
        <v>26</v>
      </c>
      <c r="G8" s="2" t="s">
        <v>27</v>
      </c>
      <c r="H8" s="2">
        <v>0</v>
      </c>
      <c r="I8" s="1">
        <v>0</v>
      </c>
      <c r="J8" s="3" t="s">
        <v>18</v>
      </c>
      <c r="K8" s="2" t="str">
        <f>J8*391.16</f>
        <v>0</v>
      </c>
      <c r="L8" s="5"/>
    </row>
    <row r="9" spans="1:12" customHeight="1" ht="105" outlineLevel="5">
      <c r="A9" s="1"/>
      <c r="B9" s="1">
        <v>824945</v>
      </c>
      <c r="C9" s="1" t="s">
        <v>28</v>
      </c>
      <c r="D9" s="1" t="s">
        <v>29</v>
      </c>
      <c r="E9" s="2" t="s">
        <v>30</v>
      </c>
      <c r="F9" s="2" t="s">
        <v>31</v>
      </c>
      <c r="G9" s="2" t="s">
        <v>32</v>
      </c>
      <c r="H9" s="2">
        <v>0</v>
      </c>
      <c r="I9" s="1">
        <v>0</v>
      </c>
      <c r="J9" s="3" t="s">
        <v>18</v>
      </c>
      <c r="K9" s="2" t="str">
        <f>J9*287.98</f>
        <v>0</v>
      </c>
      <c r="L9" s="5"/>
    </row>
    <row r="10" spans="1:12" customHeight="1" ht="105" outlineLevel="5">
      <c r="A10" s="1"/>
      <c r="B10" s="1">
        <v>824946</v>
      </c>
      <c r="C10" s="1" t="s">
        <v>33</v>
      </c>
      <c r="D10" s="1" t="s">
        <v>34</v>
      </c>
      <c r="E10" s="2" t="s">
        <v>35</v>
      </c>
      <c r="F10" s="2" t="s">
        <v>36</v>
      </c>
      <c r="G10" s="2" t="s">
        <v>32</v>
      </c>
      <c r="H10" s="2">
        <v>0</v>
      </c>
      <c r="I10" s="1">
        <v>0</v>
      </c>
      <c r="J10" s="3" t="s">
        <v>18</v>
      </c>
      <c r="K10" s="2" t="str">
        <f>J10*311.08</f>
        <v>0</v>
      </c>
      <c r="L10" s="5"/>
    </row>
    <row r="11" spans="1:12" customHeight="1" ht="105" outlineLevel="5">
      <c r="A11" s="1"/>
      <c r="B11" s="1">
        <v>824947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32</v>
      </c>
      <c r="H11" s="2">
        <v>0</v>
      </c>
      <c r="I11" s="1">
        <v>0</v>
      </c>
      <c r="J11" s="3" t="s">
        <v>18</v>
      </c>
      <c r="K11" s="2" t="str">
        <f>J11*334.18</f>
        <v>0</v>
      </c>
      <c r="L11" s="5"/>
    </row>
    <row r="12" spans="1:12" customHeight="1" ht="105" outlineLevel="5">
      <c r="A12" s="1"/>
      <c r="B12" s="1">
        <v>824948</v>
      </c>
      <c r="C12" s="1" t="s">
        <v>41</v>
      </c>
      <c r="D12" s="1" t="s">
        <v>42</v>
      </c>
      <c r="E12" s="2" t="s">
        <v>43</v>
      </c>
      <c r="F12" s="2" t="s">
        <v>44</v>
      </c>
      <c r="G12" s="2" t="s">
        <v>32</v>
      </c>
      <c r="H12" s="2">
        <v>0</v>
      </c>
      <c r="I12" s="1">
        <v>0</v>
      </c>
      <c r="J12" s="3" t="s">
        <v>18</v>
      </c>
      <c r="K12" s="2" t="str">
        <f>J12*258.72</f>
        <v>0</v>
      </c>
      <c r="L12" s="5"/>
    </row>
    <row r="13" spans="1:12" customHeight="1" ht="105" outlineLevel="5">
      <c r="A13" s="1"/>
      <c r="B13" s="1">
        <v>824949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32</v>
      </c>
      <c r="H13" s="2">
        <v>0</v>
      </c>
      <c r="I13" s="1">
        <v>0</v>
      </c>
      <c r="J13" s="3" t="s">
        <v>18</v>
      </c>
      <c r="K13" s="2" t="str">
        <f>J13*278.74</f>
        <v>0</v>
      </c>
      <c r="L13" s="5"/>
    </row>
    <row r="14" spans="1:12" customHeight="1" ht="105" outlineLevel="5">
      <c r="A14" s="1"/>
      <c r="B14" s="1">
        <v>824950</v>
      </c>
      <c r="C14" s="1" t="s">
        <v>49</v>
      </c>
      <c r="D14" s="1" t="s">
        <v>50</v>
      </c>
      <c r="E14" s="2" t="s">
        <v>51</v>
      </c>
      <c r="F14" s="2" t="s">
        <v>52</v>
      </c>
      <c r="G14" s="2" t="s">
        <v>32</v>
      </c>
      <c r="H14" s="2">
        <v>0</v>
      </c>
      <c r="I14" s="1">
        <v>0</v>
      </c>
      <c r="J14" s="3" t="s">
        <v>18</v>
      </c>
      <c r="K14" s="2" t="str">
        <f>J14*308.00</f>
        <v>0</v>
      </c>
      <c r="L14" s="5"/>
    </row>
    <row r="15" spans="1:12" customHeight="1" ht="105" outlineLevel="5">
      <c r="A15" s="1"/>
      <c r="B15" s="1">
        <v>824951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57</v>
      </c>
      <c r="H15" s="2">
        <v>0</v>
      </c>
      <c r="I15" s="1">
        <v>0</v>
      </c>
      <c r="J15" s="3" t="s">
        <v>18</v>
      </c>
      <c r="K15" s="2" t="str">
        <f>J15*429.66</f>
        <v>0</v>
      </c>
      <c r="L15" s="5"/>
    </row>
    <row r="16" spans="1:12" customHeight="1" ht="105" outlineLevel="5">
      <c r="A16" s="1"/>
      <c r="B16" s="1">
        <v>824952</v>
      </c>
      <c r="C16" s="1" t="s">
        <v>58</v>
      </c>
      <c r="D16" s="1" t="s">
        <v>59</v>
      </c>
      <c r="E16" s="2" t="s">
        <v>60</v>
      </c>
      <c r="F16" s="2" t="s">
        <v>61</v>
      </c>
      <c r="G16" s="2" t="s">
        <v>27</v>
      </c>
      <c r="H16" s="2">
        <v>0</v>
      </c>
      <c r="I16" s="1">
        <v>0</v>
      </c>
      <c r="J16" s="3" t="s">
        <v>18</v>
      </c>
      <c r="K16" s="2" t="str">
        <f>J16*460.46</f>
        <v>0</v>
      </c>
      <c r="L16" s="5"/>
    </row>
    <row r="17" spans="1:12" customHeight="1" ht="105" outlineLevel="5">
      <c r="A17" s="1"/>
      <c r="B17" s="1">
        <v>824953</v>
      </c>
      <c r="C17" s="1" t="s">
        <v>62</v>
      </c>
      <c r="D17" s="1" t="s">
        <v>63</v>
      </c>
      <c r="E17" s="2" t="s">
        <v>64</v>
      </c>
      <c r="F17" s="2" t="s">
        <v>65</v>
      </c>
      <c r="G17" s="2" t="s">
        <v>57</v>
      </c>
      <c r="H17" s="2">
        <v>0</v>
      </c>
      <c r="I17" s="1">
        <v>0</v>
      </c>
      <c r="J17" s="3" t="s">
        <v>18</v>
      </c>
      <c r="K17" s="2" t="str">
        <f>J17*483.56</f>
        <v>0</v>
      </c>
      <c r="L17" s="5"/>
    </row>
    <row r="18" spans="1:12" customHeight="1" ht="105" outlineLevel="5">
      <c r="A18" s="1"/>
      <c r="B18" s="1">
        <v>824954</v>
      </c>
      <c r="C18" s="1" t="s">
        <v>66</v>
      </c>
      <c r="D18" s="1" t="s">
        <v>67</v>
      </c>
      <c r="E18" s="2" t="s">
        <v>68</v>
      </c>
      <c r="F18" s="2" t="s">
        <v>69</v>
      </c>
      <c r="G18" s="2" t="s">
        <v>27</v>
      </c>
      <c r="H18" s="2">
        <v>0</v>
      </c>
      <c r="I18" s="1">
        <v>0</v>
      </c>
      <c r="J18" s="3" t="s">
        <v>18</v>
      </c>
      <c r="K18" s="2" t="str">
        <f>J18*452.76</f>
        <v>0</v>
      </c>
      <c r="L18" s="5"/>
    </row>
    <row r="19" spans="1:12" customHeight="1" ht="105" outlineLevel="5">
      <c r="A19" s="1"/>
      <c r="B19" s="1">
        <v>824955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0</v>
      </c>
      <c r="H19" s="2">
        <v>0</v>
      </c>
      <c r="I19" s="1">
        <v>0</v>
      </c>
      <c r="J19" s="3" t="s">
        <v>18</v>
      </c>
      <c r="K19" s="2" t="str">
        <f>J19*478.94</f>
        <v>0</v>
      </c>
      <c r="L19" s="5"/>
    </row>
    <row r="20" spans="1:12" customHeight="1" ht="105" outlineLevel="5">
      <c r="A20" s="1"/>
      <c r="B20" s="1">
        <v>824956</v>
      </c>
      <c r="C20" s="1" t="s">
        <v>74</v>
      </c>
      <c r="D20" s="1" t="s">
        <v>75</v>
      </c>
      <c r="E20" s="2" t="s">
        <v>76</v>
      </c>
      <c r="F20" s="2" t="s">
        <v>77</v>
      </c>
      <c r="G20" s="2" t="s">
        <v>57</v>
      </c>
      <c r="H20" s="2">
        <v>0</v>
      </c>
      <c r="I20" s="1">
        <v>0</v>
      </c>
      <c r="J20" s="3" t="s">
        <v>18</v>
      </c>
      <c r="K20" s="2" t="str">
        <f>J20*503.58</f>
        <v>0</v>
      </c>
      <c r="L20" s="5"/>
    </row>
    <row r="21" spans="1:12" customHeight="1" ht="105" outlineLevel="5">
      <c r="A21" s="1"/>
      <c r="B21" s="1">
        <v>824957</v>
      </c>
      <c r="C21" s="1" t="s">
        <v>78</v>
      </c>
      <c r="D21" s="1" t="s">
        <v>79</v>
      </c>
      <c r="E21" s="2" t="s">
        <v>80</v>
      </c>
      <c r="F21" s="2" t="s">
        <v>81</v>
      </c>
      <c r="G21" s="2" t="s">
        <v>27</v>
      </c>
      <c r="H21" s="2">
        <v>0</v>
      </c>
      <c r="I21" s="1">
        <v>0</v>
      </c>
      <c r="J21" s="3" t="s">
        <v>18</v>
      </c>
      <c r="K21" s="2" t="str">
        <f>J21*409.64</f>
        <v>0</v>
      </c>
      <c r="L21" s="5"/>
    </row>
    <row r="22" spans="1:12" customHeight="1" ht="105" outlineLevel="5">
      <c r="A22" s="1"/>
      <c r="B22" s="1">
        <v>824958</v>
      </c>
      <c r="C22" s="1" t="s">
        <v>82</v>
      </c>
      <c r="D22" s="1" t="s">
        <v>83</v>
      </c>
      <c r="E22" s="2" t="s">
        <v>84</v>
      </c>
      <c r="F22" s="2" t="s">
        <v>85</v>
      </c>
      <c r="G22" s="2" t="s">
        <v>57</v>
      </c>
      <c r="H22" s="2">
        <v>0</v>
      </c>
      <c r="I22" s="1">
        <v>0</v>
      </c>
      <c r="J22" s="3" t="s">
        <v>18</v>
      </c>
      <c r="K22" s="2" t="str">
        <f>J22*443.52</f>
        <v>0</v>
      </c>
      <c r="L22" s="5"/>
    </row>
    <row r="23" spans="1:12" customHeight="1" ht="105" outlineLevel="5">
      <c r="A23" s="1"/>
      <c r="B23" s="1">
        <v>824959</v>
      </c>
      <c r="C23" s="1" t="s">
        <v>86</v>
      </c>
      <c r="D23" s="1" t="s">
        <v>87</v>
      </c>
      <c r="E23" s="2" t="s">
        <v>88</v>
      </c>
      <c r="F23" s="2" t="s">
        <v>89</v>
      </c>
      <c r="G23" s="2" t="s">
        <v>27</v>
      </c>
      <c r="H23" s="2">
        <v>0</v>
      </c>
      <c r="I23" s="1">
        <v>0</v>
      </c>
      <c r="J23" s="3" t="s">
        <v>18</v>
      </c>
      <c r="K23" s="2" t="str">
        <f>J23*474.32</f>
        <v>0</v>
      </c>
      <c r="L23" s="5"/>
    </row>
    <row r="24" spans="1:12" customHeight="1" ht="105" outlineLevel="5">
      <c r="A24" s="1"/>
      <c r="B24" s="1">
        <v>824960</v>
      </c>
      <c r="C24" s="1" t="s">
        <v>90</v>
      </c>
      <c r="D24" s="1" t="s">
        <v>91</v>
      </c>
      <c r="E24" s="2" t="s">
        <v>92</v>
      </c>
      <c r="F24" s="2" t="s">
        <v>93</v>
      </c>
      <c r="G24" s="2">
        <v>0</v>
      </c>
      <c r="H24" s="2">
        <v>0</v>
      </c>
      <c r="I24" s="1">
        <v>0</v>
      </c>
      <c r="J24" s="3" t="s">
        <v>18</v>
      </c>
      <c r="K24" s="2" t="str">
        <f>J24*469.70</f>
        <v>0</v>
      </c>
      <c r="L24" s="5"/>
    </row>
    <row r="25" spans="1:12" customHeight="1" ht="105" outlineLevel="5">
      <c r="A25" s="1"/>
      <c r="B25" s="1">
        <v>824961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0</v>
      </c>
      <c r="H25" s="2">
        <v>0</v>
      </c>
      <c r="I25" s="1">
        <v>0</v>
      </c>
      <c r="J25" s="3" t="s">
        <v>18</v>
      </c>
      <c r="K25" s="2" t="str">
        <f>J25*408.10</f>
        <v>0</v>
      </c>
      <c r="L25" s="5"/>
    </row>
    <row r="26" spans="1:12" customHeight="1" ht="105" outlineLevel="5">
      <c r="A26" s="1"/>
      <c r="B26" s="1">
        <v>830331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0</v>
      </c>
      <c r="H26" s="2">
        <v>0</v>
      </c>
      <c r="I26" s="1">
        <v>0</v>
      </c>
      <c r="J26" s="3" t="s">
        <v>18</v>
      </c>
      <c r="K26" s="2" t="str">
        <f>J26*317.24</f>
        <v>0</v>
      </c>
      <c r="L26" s="5"/>
    </row>
    <row r="27" spans="1:12" customHeight="1" ht="105" outlineLevel="5">
      <c r="A27" s="1"/>
      <c r="B27" s="1">
        <v>830332</v>
      </c>
      <c r="C27" s="1" t="s">
        <v>102</v>
      </c>
      <c r="D27" s="1" t="s">
        <v>103</v>
      </c>
      <c r="E27" s="2" t="s">
        <v>104</v>
      </c>
      <c r="F27" s="2" t="s">
        <v>105</v>
      </c>
      <c r="G27" s="2">
        <v>0</v>
      </c>
      <c r="H27" s="2">
        <v>0</v>
      </c>
      <c r="I27" s="1">
        <v>0</v>
      </c>
      <c r="J27" s="3" t="s">
        <v>18</v>
      </c>
      <c r="K27" s="2" t="str">
        <f>J27*335.72</f>
        <v>0</v>
      </c>
      <c r="L27" s="5"/>
    </row>
    <row r="28" spans="1:12" customHeight="1" ht="105" outlineLevel="5">
      <c r="A28" s="1"/>
      <c r="B28" s="1">
        <v>830333</v>
      </c>
      <c r="C28" s="1" t="s">
        <v>106</v>
      </c>
      <c r="D28" s="1" t="s">
        <v>107</v>
      </c>
      <c r="E28" s="2" t="s">
        <v>108</v>
      </c>
      <c r="F28" s="2" t="s">
        <v>109</v>
      </c>
      <c r="G28" s="2">
        <v>0</v>
      </c>
      <c r="H28" s="2">
        <v>0</v>
      </c>
      <c r="I28" s="1">
        <v>0</v>
      </c>
      <c r="J28" s="3" t="s">
        <v>18</v>
      </c>
      <c r="K28" s="2" t="str">
        <f>J28*361.90</f>
        <v>0</v>
      </c>
      <c r="L28" s="5"/>
    </row>
    <row r="29" spans="1:12" customHeight="1" ht="105" outlineLevel="5">
      <c r="A29" s="1"/>
      <c r="B29" s="1">
        <v>830334</v>
      </c>
      <c r="C29" s="1" t="s">
        <v>110</v>
      </c>
      <c r="D29" s="1" t="s">
        <v>111</v>
      </c>
      <c r="E29" s="2" t="s">
        <v>112</v>
      </c>
      <c r="F29" s="2" t="s">
        <v>40</v>
      </c>
      <c r="G29" s="2">
        <v>0</v>
      </c>
      <c r="H29" s="2">
        <v>0</v>
      </c>
      <c r="I29" s="1">
        <v>0</v>
      </c>
      <c r="J29" s="3" t="s">
        <v>18</v>
      </c>
      <c r="K29" s="2" t="str">
        <f>J29*334.18</f>
        <v>0</v>
      </c>
      <c r="L29" s="5"/>
    </row>
    <row r="30" spans="1:12" customHeight="1" ht="105" outlineLevel="5">
      <c r="A30" s="1"/>
      <c r="B30" s="1">
        <v>830335</v>
      </c>
      <c r="C30" s="1" t="s">
        <v>113</v>
      </c>
      <c r="D30" s="1" t="s">
        <v>114</v>
      </c>
      <c r="E30" s="2" t="s">
        <v>115</v>
      </c>
      <c r="F30" s="2" t="s">
        <v>116</v>
      </c>
      <c r="G30" s="2">
        <v>0</v>
      </c>
      <c r="H30" s="2">
        <v>0</v>
      </c>
      <c r="I30" s="1">
        <v>0</v>
      </c>
      <c r="J30" s="3" t="s">
        <v>18</v>
      </c>
      <c r="K30" s="2" t="str">
        <f>J30*358.82</f>
        <v>0</v>
      </c>
      <c r="L30" s="5"/>
    </row>
    <row r="31" spans="1:12" customHeight="1" ht="105" outlineLevel="5">
      <c r="A31" s="1"/>
      <c r="B31" s="1">
        <v>830336</v>
      </c>
      <c r="C31" s="1" t="s">
        <v>117</v>
      </c>
      <c r="D31" s="1" t="s">
        <v>118</v>
      </c>
      <c r="E31" s="2" t="s">
        <v>119</v>
      </c>
      <c r="F31" s="2" t="s">
        <v>120</v>
      </c>
      <c r="G31" s="2">
        <v>0</v>
      </c>
      <c r="H31" s="2">
        <v>0</v>
      </c>
      <c r="I31" s="1">
        <v>0</v>
      </c>
      <c r="J31" s="3" t="s">
        <v>18</v>
      </c>
      <c r="K31" s="2" t="str">
        <f>J31*388.08</f>
        <v>0</v>
      </c>
      <c r="L31" s="5"/>
    </row>
    <row r="32" spans="1:12" customHeight="1" ht="105" outlineLevel="5">
      <c r="A32" s="1"/>
      <c r="B32" s="1">
        <v>830337</v>
      </c>
      <c r="C32" s="1" t="s">
        <v>121</v>
      </c>
      <c r="D32" s="1" t="s">
        <v>122</v>
      </c>
      <c r="E32" s="2" t="s">
        <v>123</v>
      </c>
      <c r="F32" s="2" t="s">
        <v>124</v>
      </c>
      <c r="G32" s="2" t="s">
        <v>32</v>
      </c>
      <c r="H32" s="2">
        <v>0</v>
      </c>
      <c r="I32" s="1">
        <v>0</v>
      </c>
      <c r="J32" s="3" t="s">
        <v>18</v>
      </c>
      <c r="K32" s="2" t="str">
        <f>J32*183.26</f>
        <v>0</v>
      </c>
      <c r="L32" s="5"/>
    </row>
    <row r="33" spans="1:12" customHeight="1" ht="105" outlineLevel="5">
      <c r="A33" s="1"/>
      <c r="B33" s="1">
        <v>830338</v>
      </c>
      <c r="C33" s="1" t="s">
        <v>125</v>
      </c>
      <c r="D33" s="1" t="s">
        <v>126</v>
      </c>
      <c r="E33" s="2" t="s">
        <v>127</v>
      </c>
      <c r="F33" s="2" t="s">
        <v>128</v>
      </c>
      <c r="G33" s="2" t="s">
        <v>32</v>
      </c>
      <c r="H33" s="2">
        <v>0</v>
      </c>
      <c r="I33" s="1">
        <v>0</v>
      </c>
      <c r="J33" s="3" t="s">
        <v>18</v>
      </c>
      <c r="K33" s="2" t="str">
        <f>J33*200.20</f>
        <v>0</v>
      </c>
      <c r="L33" s="5"/>
    </row>
    <row r="34" spans="1:12" customHeight="1" ht="105" outlineLevel="5">
      <c r="A34" s="1"/>
      <c r="B34" s="1">
        <v>830339</v>
      </c>
      <c r="C34" s="1" t="s">
        <v>129</v>
      </c>
      <c r="D34" s="1" t="s">
        <v>130</v>
      </c>
      <c r="E34" s="2" t="s">
        <v>131</v>
      </c>
      <c r="F34" s="2" t="s">
        <v>132</v>
      </c>
      <c r="G34" s="2" t="s">
        <v>32</v>
      </c>
      <c r="H34" s="2">
        <v>0</v>
      </c>
      <c r="I34" s="1">
        <v>0</v>
      </c>
      <c r="J34" s="3" t="s">
        <v>18</v>
      </c>
      <c r="K34" s="2" t="str">
        <f>J34*215.60</f>
        <v>0</v>
      </c>
      <c r="L34" s="5"/>
    </row>
    <row r="35" spans="1:12" customHeight="1" ht="105" outlineLevel="5">
      <c r="A35" s="1"/>
      <c r="B35" s="1">
        <v>830340</v>
      </c>
      <c r="C35" s="1" t="s">
        <v>133</v>
      </c>
      <c r="D35" s="1" t="s">
        <v>134</v>
      </c>
      <c r="E35" s="2" t="s">
        <v>135</v>
      </c>
      <c r="F35" s="2" t="s">
        <v>136</v>
      </c>
      <c r="G35" s="2" t="s">
        <v>32</v>
      </c>
      <c r="H35" s="2">
        <v>0</v>
      </c>
      <c r="I35" s="1">
        <v>0</v>
      </c>
      <c r="J35" s="3" t="s">
        <v>18</v>
      </c>
      <c r="K35" s="2" t="str">
        <f>J35*301.84</f>
        <v>0</v>
      </c>
      <c r="L35" s="5"/>
    </row>
    <row r="36" spans="1:12" customHeight="1" ht="105" outlineLevel="5">
      <c r="A36" s="1"/>
      <c r="B36" s="1">
        <v>830341</v>
      </c>
      <c r="C36" s="1" t="s">
        <v>137</v>
      </c>
      <c r="D36" s="1" t="s">
        <v>138</v>
      </c>
      <c r="E36" s="2" t="s">
        <v>139</v>
      </c>
      <c r="F36" s="2" t="s">
        <v>140</v>
      </c>
      <c r="G36" s="2" t="s">
        <v>32</v>
      </c>
      <c r="H36" s="2">
        <v>0</v>
      </c>
      <c r="I36" s="1">
        <v>0</v>
      </c>
      <c r="J36" s="3" t="s">
        <v>18</v>
      </c>
      <c r="K36" s="2" t="str">
        <f>J36*321.86</f>
        <v>0</v>
      </c>
      <c r="L36" s="5"/>
    </row>
    <row r="37" spans="1:12" customHeight="1" ht="105" outlineLevel="5">
      <c r="A37" s="1"/>
      <c r="B37" s="1">
        <v>830342</v>
      </c>
      <c r="C37" s="1" t="s">
        <v>141</v>
      </c>
      <c r="D37" s="1" t="s">
        <v>142</v>
      </c>
      <c r="E37" s="2" t="s">
        <v>143</v>
      </c>
      <c r="F37" s="2" t="s">
        <v>144</v>
      </c>
      <c r="G37" s="2" t="s">
        <v>32</v>
      </c>
      <c r="H37" s="2">
        <v>0</v>
      </c>
      <c r="I37" s="1">
        <v>0</v>
      </c>
      <c r="J37" s="3" t="s">
        <v>18</v>
      </c>
      <c r="K37" s="2" t="str">
        <f>J37*343.42</f>
        <v>0</v>
      </c>
      <c r="L37" s="5"/>
    </row>
    <row r="38" spans="1:12" customHeight="1" ht="105" outlineLevel="5">
      <c r="A38" s="1"/>
      <c r="B38" s="1">
        <v>955678</v>
      </c>
      <c r="C38" s="1" t="s">
        <v>145</v>
      </c>
      <c r="D38" s="1" t="s">
        <v>146</v>
      </c>
      <c r="E38" s="2" t="s">
        <v>147</v>
      </c>
      <c r="F38" s="2" t="s">
        <v>148</v>
      </c>
      <c r="G38" s="2">
        <v>0</v>
      </c>
      <c r="H38" s="2">
        <v>0</v>
      </c>
      <c r="I38" s="1">
        <v>0</v>
      </c>
      <c r="J38" s="3" t="s">
        <v>18</v>
      </c>
      <c r="K38" s="2" t="str">
        <f>J38*344.96</f>
        <v>0</v>
      </c>
      <c r="L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2026-11-04T07:17:11+03:00</dcterms:created>
  <dcterms:modified xsi:type="dcterms:W3CDTF">2026-11-04T07:17:11+03:00</dcterms:modified>
  <dc:title>Untitled Spreadsheet</dc:title>
  <dc:description/>
  <dc:subject/>
  <cp:keywords/>
  <cp:category/>
</cp:coreProperties>
</file>