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<sst xmlns="http://schemas.openxmlformats.org/spreadsheetml/2006/main" uniqueCount="102">
  <si>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</si>
  <si>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</si>
  <si>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</si>
  <si>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</si>
  <si>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</si>
  <si>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</si>
  <si>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</si>
  <si>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</si>
  <si>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</si>
  <si>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</si>
  <si>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Сад и огород</t>
  </si>
  <si>
    <t>Шланги поливочные</t>
  </si>
  <si>
    <t>Шланги поливочные BRAVURA</t>
  </si>
  <si>
    <t>PVH-110002</t>
  </si>
  <si>
    <t>Шланг ПВХ для полива 1/2" (12,5мм) 3 слоя Bravura Green (-10*+60*, 5бар) UV защита (бухта 50м)</t>
  </si>
  <si>
    <t>2 005.13 руб.</t>
  </si>
  <si>
    <t>бух</t>
  </si>
  <si>
    <t>PVH-110004</t>
  </si>
  <si>
    <t>Шланг ПВХ для полива 3/4" (19мм) 3 слоя Bravura Green (-10*+60*, 5бар) UV защита (бухта 50м)</t>
  </si>
  <si>
    <t>2 807.18 руб.</t>
  </si>
  <si>
    <t>PVH-110005</t>
  </si>
  <si>
    <t>Шланг ПВХ для полива 1/2" (12,5мм) 3 слоя Bravura Gray (-10*+60*, 5бар) UV защита (бухта 25м)</t>
  </si>
  <si>
    <t>979.36 руб.</t>
  </si>
  <si>
    <t>PVH-110006</t>
  </si>
  <si>
    <t>Шланг ПВХ для полива 1/2" (12,5мм) 3 слоя Bravura Gray (-10*+60*, 5бар) UV защита (бухта 50м)</t>
  </si>
  <si>
    <t>1 958.72 руб.</t>
  </si>
  <si>
    <t>PVH-110007</t>
  </si>
  <si>
    <t>Шланг ПВХ для полива 3/4" (19мм) 3 слоя Bravura Gray (-10*+60*, 5бар) UV защита (бухта 25м)</t>
  </si>
  <si>
    <t>1 371.10 руб.</t>
  </si>
  <si>
    <t>PVH-110008</t>
  </si>
  <si>
    <t>Шланг ПВХ для полива 3/4" (19мм) 3 слоя Bravura Gray (-10*+60*, 5бар) UV защита (бухта 50м)</t>
  </si>
  <si>
    <t>2 742.20 руб.</t>
  </si>
  <si>
    <t>PVH-110009</t>
  </si>
  <si>
    <t>Шланг ПВХ для полива 1/2" (12,5мм) 3 слоя Bravura 3 (-10*+60*, 10бар) UV защита (бухта 25м)</t>
  </si>
  <si>
    <t>1 455.77 руб.</t>
  </si>
  <si>
    <t>PVH-110010</t>
  </si>
  <si>
    <t>Шланг ПВХ для полива 1/2" (12,5мм) 3 слоя Bravura 3 (-10*+60*, 10бар) UV защита (бухта 50м)</t>
  </si>
  <si>
    <t>2 911.53 руб.</t>
  </si>
  <si>
    <t>PVH-110011</t>
  </si>
  <si>
    <t>Шланг ПВХ для полива 3/4" (19мм) 3 слоя Bravura 3 (-10*+60*, 10бар) UV защита (бухта 25м)</t>
  </si>
  <si>
    <t>2 426.28 руб.</t>
  </si>
  <si>
    <t>PVH-110012</t>
  </si>
  <si>
    <t>Шланг ПВХ для полива 3/4" (19мм) 3 слоя Bravura 3 (-10*+60*, 10бар) UV защита (бухта 50м)</t>
  </si>
  <si>
    <t>4 852.55 руб.</t>
  </si>
  <si>
    <t>PVH-110013</t>
  </si>
  <si>
    <t>Шланг ПВХ для полива 1/2" (12,5мм) 3 слоя Bravura 3 Crystal (-10*+60*, 10бар) UV защита (бухта 25м)</t>
  </si>
  <si>
    <t>1 462.21 руб.</t>
  </si>
  <si>
    <t>PVH-110014</t>
  </si>
  <si>
    <t>Шланг ПВХ для полива 1/2" (12,5мм) 3 слоя Bravura 3 Crystal (-10*+60*, 10бар) UV защита (бухта 50м)</t>
  </si>
  <si>
    <t>2 924.42 руб.</t>
  </si>
  <si>
    <t>PVH-110016</t>
  </si>
  <si>
    <t>Шланг ПВХ для полива 3/4" (19мм) 3 слоя Bravura 3 Crystal  (-10*+60*, 10бар) UV защита (бухта 50м)</t>
  </si>
  <si>
    <t>4 874.03 руб.</t>
  </si>
  <si>
    <t>PVH-110017</t>
  </si>
  <si>
    <t>Шланг ПВХ для полива 1/2" (12,5мм) 4 слоя Bravura 4 (-10*+60*, 10бар) UV защита (бухта 25м)</t>
  </si>
  <si>
    <t>1 789.22 руб.</t>
  </si>
  <si>
    <t>PVH-110018</t>
  </si>
  <si>
    <t>Шланг ПВХ для полива 1/2" (12,5мм) 4 слоя Bravura 4 (-10*+60*, 10бар) UV защита (бухта 50м)</t>
  </si>
  <si>
    <t>3 578.44 руб.</t>
  </si>
  <si>
    <t>PVH-110020</t>
  </si>
  <si>
    <t>Шланг ПВХ для полива 3/4" (19мм) 4 слоя Bravura 4 (-10*+60*, 10бар) UV защита (бухта 50м)</t>
  </si>
  <si>
    <t>5 926.78 руб.</t>
  </si>
  <si>
    <t>PVH-110021</t>
  </si>
  <si>
    <t>Шланг ПВХ для полива 1/2" (12,5мм) 5 слоев Bravura 5 (-10*+60*, 10бар) UV защита (бухта 25м)</t>
  </si>
  <si>
    <t>2 048.46 руб.</t>
  </si>
  <si>
    <t>PVH-110022</t>
  </si>
  <si>
    <t>Шланг ПВХ для полива 1/2" (12,5мм) 5 слоев Bravura 5 (-10*+60*, 10бар) UV защита (бухта 50м)</t>
  </si>
  <si>
    <t>4 096.92 руб.</t>
  </si>
  <si>
    <t>PVH-110024</t>
  </si>
  <si>
    <t>Шланг ПВХ для полива 3/4" (19мм) 5 слоев Bravura 5 (-10*+60*, 10бар) UV защита (бухта 50м)</t>
  </si>
  <si>
    <t>6 785.52 руб.</t>
  </si>
  <si>
    <t>PVH-110025</t>
  </si>
  <si>
    <t>Шланг ПВХ для полива 1" (25мм) 5 слоев Bravura 5 (-10*+60*, 10бар) UV защита (бухта 25м)</t>
  </si>
  <si>
    <t>6 337.42 руб.</t>
  </si>
  <si>
    <t>PVH-110026</t>
  </si>
  <si>
    <t>Шланг ПВХ для полива 1" (25мм) 5 слоев Bravura 5 (-10*+60*, 10бар) UV защита (бухта 50м)</t>
  </si>
  <si>
    <t>12 674.85 руб.</t>
  </si>
  <si>
    <t>PVH-110027</t>
  </si>
  <si>
    <t>Шланг ПВХ для полива 1/2" (12,5мм) 5 слоев Bravura 5 Crystal (-10*+60*, 10бар) UV защита (бухта 25м)</t>
  </si>
  <si>
    <t>2 048.12 руб.</t>
  </si>
  <si>
    <t>PVH-110028</t>
  </si>
  <si>
    <t>Шланг ПВХ для полива 1/2" (12,5мм) 5 слоев Bravura 5 Crystal (-10*+60*, 10бар) UV защита (бухта 50м)</t>
  </si>
  <si>
    <t>4 096.24 руб.</t>
  </si>
  <si>
    <t>PVH-110030</t>
  </si>
  <si>
    <t>Шланг ПВХ для полива 3/4" (19мм) 5 слоев Bravura 5 Crystal  (-10*+60*, 10бар) UV защита (бухта 50м)</t>
  </si>
  <si>
    <t>6 784.39 руб.</t>
  </si>
  <si>
    <t>PVH-110031</t>
  </si>
  <si>
    <t>Шланг ПВХ для полива 1" (25мм) 5 слоев Bravura 5 Crystal (-10*+60*, 10бар) UV защита (бухта 25м)</t>
  </si>
  <si>
    <t>6 336.36 руб.</t>
  </si>
  <si>
    <t>PVH-110032</t>
  </si>
  <si>
    <t>Шланг ПВХ для полива 1" (25мм) 5 слоев Bravura 5 Crystal (-10*+60*, 10бар) UV защита (бухта 50м)</t>
  </si>
  <si>
    <t>12 672.73 руб.</t>
  </si>
  <si>
    <t>PVH-110033</t>
  </si>
  <si>
    <t>Шланг силиконовый 3/4" Bravura Glass Lime  (-10*+60*, 3бар) (бухта 25м)</t>
  </si>
  <si>
    <t>2 489.76 руб.</t>
  </si>
  <si>
    <t>PVH-110034</t>
  </si>
  <si>
    <t>Шланг силиконовый 3/4" Bravura Glass Lime  (-10*+60*, 3бар) (бухта 50м)</t>
  </si>
  <si>
    <t>4 979.52 руб.</t>
  </si>
  <si>
    <t>PVH-110035</t>
  </si>
  <si>
    <t>Шланг силиконовый 3/4" Bravura Glass Orange  (-10*+60*, 3бар) (бухта 25м)</t>
  </si>
  <si>
    <t>PVH-110036</t>
  </si>
  <si>
    <t>Шланг силиконовый 3/4" Bravura Glass Orange  (-10*+60*, 3бар) (бухта 50м)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</si>
</sst>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27d4323_deb7_11ee_a573_047c1617b143_19e968f4_793a_11f0_a79f_047c1617b1431.jpeg"/><Relationship Id="rId2" Type="http://schemas.openxmlformats.org/officeDocument/2006/relationships/image" Target="../media/527d4327_deb7_11ee_a573_047c1617b143_19e96905_793a_11f0_a79f_047c1617b1432.jpeg"/><Relationship Id="rId3" Type="http://schemas.openxmlformats.org/officeDocument/2006/relationships/image" Target="../media/527d4329_deb7_11ee_a573_047c1617b143_19e968f1_793a_11f0_a79f_047c1617b1433.jpeg"/><Relationship Id="rId4" Type="http://schemas.openxmlformats.org/officeDocument/2006/relationships/image" Target="../media/527d432b_deb7_11ee_a573_047c1617b143_19e968f2_793a_11f0_a79f_047c1617b1434.jpeg"/><Relationship Id="rId5" Type="http://schemas.openxmlformats.org/officeDocument/2006/relationships/image" Target="../media/527d432d_deb7_11ee_a573_047c1617b143_19e96903_793a_11f0_a79f_047c1617b1435.jpeg"/><Relationship Id="rId6" Type="http://schemas.openxmlformats.org/officeDocument/2006/relationships/image" Target="../media/527d432f_deb7_11ee_a573_047c1617b143_19e96904_793a_11f0_a79f_047c1617b1436.jpeg"/><Relationship Id="rId7" Type="http://schemas.openxmlformats.org/officeDocument/2006/relationships/image" Target="../media/527d4331_deb7_11ee_a573_047c1617b143_19e968e9_793a_11f0_a79f_047c1617b1437.jpeg"/><Relationship Id="rId8" Type="http://schemas.openxmlformats.org/officeDocument/2006/relationships/image" Target="../media/527d4333_deb7_11ee_a573_047c1617b143_19e968ea_793a_11f0_a79f_047c1617b1438.jpeg"/><Relationship Id="rId9" Type="http://schemas.openxmlformats.org/officeDocument/2006/relationships/image" Target="../media/527d4335_deb7_11ee_a573_047c1617b143_19e968fc_793a_11f0_a79f_047c1617b1439.jpeg"/><Relationship Id="rId10" Type="http://schemas.openxmlformats.org/officeDocument/2006/relationships/image" Target="../media/527d4337_deb7_11ee_a573_047c1617b143_19e968fd_793a_11f0_a79f_047c1617b14310.jpeg"/><Relationship Id="rId11" Type="http://schemas.openxmlformats.org/officeDocument/2006/relationships/image" Target="../media/527d4339_deb7_11ee_a573_047c1617b143_19e968eb_793a_11f0_a79f_047c1617b14311.jpeg"/><Relationship Id="rId12" Type="http://schemas.openxmlformats.org/officeDocument/2006/relationships/image" Target="../media/527d433b_deb7_11ee_a573_047c1617b143_19e968ee_793a_11f0_a79f_047c1617b14312.jpeg"/><Relationship Id="rId13" Type="http://schemas.openxmlformats.org/officeDocument/2006/relationships/image" Target="../media/527d433f_deb7_11ee_a573_047c1617b143_19e96901_793a_11f0_a79f_047c1617b14313.jpeg"/><Relationship Id="rId14" Type="http://schemas.openxmlformats.org/officeDocument/2006/relationships/image" Target="../media/527d4341_deb7_11ee_a573_047c1617b143_19e968f5_793a_11f0_a79f_047c1617b14314.jpeg"/><Relationship Id="rId15" Type="http://schemas.openxmlformats.org/officeDocument/2006/relationships/image" Target="../media/527d4343_deb7_11ee_a573_047c1617b143_19e968f6_793a_11f0_a79f_047c1617b14315.jpeg"/><Relationship Id="rId16" Type="http://schemas.openxmlformats.org/officeDocument/2006/relationships/image" Target="../media/527d4347_deb7_11ee_a573_047c1617b143_19e9690e_793a_11f0_a79f_047c1617b14316.jpeg"/><Relationship Id="rId17" Type="http://schemas.openxmlformats.org/officeDocument/2006/relationships/image" Target="../media/527d4349_deb7_11ee_a573_047c1617b143_a26f33d5_7c1e_11f0_a7a3_047c1617b14317.jpeg"/><Relationship Id="rId18" Type="http://schemas.openxmlformats.org/officeDocument/2006/relationships/image" Target="../media/ae7865eb_df22_11ee_a573_047c1617b143_a26f33d8_7c1e_11f0_a7a3_047c1617b14318.jpeg"/><Relationship Id="rId19" Type="http://schemas.openxmlformats.org/officeDocument/2006/relationships/image" Target="../media/ae7865ef_df22_11ee_a573_047c1617b143_19e96912_793a_11f0_a79f_047c1617b14319.jpeg"/><Relationship Id="rId20" Type="http://schemas.openxmlformats.org/officeDocument/2006/relationships/image" Target="../media/ae7865f1_df22_11ee_a573_047c1617b143_19e968e5_793a_11f0_a79f_047c1617b14320.jpeg"/><Relationship Id="rId21" Type="http://schemas.openxmlformats.org/officeDocument/2006/relationships/image" Target="../media/ae7865f3_df22_11ee_a573_047c1617b143_19e968e6_793a_11f0_a79f_047c1617b14321.jpeg"/><Relationship Id="rId22" Type="http://schemas.openxmlformats.org/officeDocument/2006/relationships/image" Target="../media/ae7865f5_df22_11ee_a573_047c1617b143_19e968f8_793a_11f0_a79f_047c1617b14322.jpeg"/><Relationship Id="rId23" Type="http://schemas.openxmlformats.org/officeDocument/2006/relationships/image" Target="../media/ae7865f7_df22_11ee_a573_047c1617b143_19e968f9_793a_11f0_a79f_047c1617b14323.jpeg"/><Relationship Id="rId24" Type="http://schemas.openxmlformats.org/officeDocument/2006/relationships/image" Target="../media/ae7865fb_df22_11ee_a573_047c1617b143_19e96918_793a_11f0_a79f_047c1617b14324.jpeg"/><Relationship Id="rId25" Type="http://schemas.openxmlformats.org/officeDocument/2006/relationships/image" Target="../media/ae7865fd_df22_11ee_a573_047c1617b143_19e968e7_793a_11f0_a79f_047c1617b14325.jpeg"/><Relationship Id="rId26" Type="http://schemas.openxmlformats.org/officeDocument/2006/relationships/image" Target="../media/ae7865ff_df22_11ee_a573_047c1617b143_19e968e8_793a_11f0_a79f_047c1617b14326.jpeg"/><Relationship Id="rId27" Type="http://schemas.openxmlformats.org/officeDocument/2006/relationships/image" Target="../media/ae786601_df22_11ee_a573_047c1617b143_19e9691a_793a_11f0_a79f_047c1617b14327.jpeg"/><Relationship Id="rId28" Type="http://schemas.openxmlformats.org/officeDocument/2006/relationships/image" Target="../media/ae786603_df22_11ee_a573_047c1617b143_19e9691e_793a_11f0_a79f_047c1617b14328.jpeg"/><Relationship Id="rId29" Type="http://schemas.openxmlformats.org/officeDocument/2006/relationships/image" Target="../media/ae786605_df22_11ee_a573_047c1617b143_19e96922_793a_11f0_a79f_047c1617b14329.jpeg"/><Relationship Id="rId30" Type="http://schemas.openxmlformats.org/officeDocument/2006/relationships/image" Target="../media/ae786607_df22_11ee_a573_047c1617b143_19e96926_793a_11f0_a79f_047c1617b1433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882682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J5*2005.13</f>
        <v>0</v>
      </c>
      <c r="L5" s="5"/>
    </row>
    <row r="6" spans="1:12" customHeight="1" ht="105" outlineLevel="4">
      <c r="A6" s="1"/>
      <c r="B6" s="1">
        <v>882684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J6*2807.18</f>
        <v>0</v>
      </c>
      <c r="L6" s="5"/>
    </row>
    <row r="7" spans="1:12" customHeight="1" ht="105" outlineLevel="4">
      <c r="A7" s="1"/>
      <c r="B7" s="1">
        <v>882685</v>
      </c>
      <c r="C7" s="1" t="s">
        <v>20</v>
      </c>
      <c r="D7" s="1"/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J7*979.36</f>
        <v>0</v>
      </c>
      <c r="L7" s="5"/>
    </row>
    <row r="8" spans="1:12" customHeight="1" ht="105" outlineLevel="4">
      <c r="A8" s="1"/>
      <c r="B8" s="1">
        <v>882686</v>
      </c>
      <c r="C8" s="1" t="s">
        <v>23</v>
      </c>
      <c r="D8" s="1"/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J8*1958.72</f>
        <v>0</v>
      </c>
      <c r="L8" s="5"/>
    </row>
    <row r="9" spans="1:12" customHeight="1" ht="105" outlineLevel="4">
      <c r="A9" s="1"/>
      <c r="B9" s="1">
        <v>882687</v>
      </c>
      <c r="C9" s="1" t="s">
        <v>26</v>
      </c>
      <c r="D9" s="1"/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J9*1371.10</f>
        <v>0</v>
      </c>
      <c r="L9" s="5"/>
    </row>
    <row r="10" spans="1:12" customHeight="1" ht="105" outlineLevel="4">
      <c r="A10" s="1"/>
      <c r="B10" s="1">
        <v>882688</v>
      </c>
      <c r="C10" s="1" t="s">
        <v>29</v>
      </c>
      <c r="D10" s="1"/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J10*2742.20</f>
        <v>0</v>
      </c>
      <c r="L10" s="5"/>
    </row>
    <row r="11" spans="1:12" customHeight="1" ht="105" outlineLevel="4">
      <c r="A11" s="1"/>
      <c r="B11" s="1">
        <v>882689</v>
      </c>
      <c r="C11" s="1" t="s">
        <v>32</v>
      </c>
      <c r="D11" s="1"/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16</v>
      </c>
      <c r="K11" s="2" t="str">
        <f>J11*1455.77</f>
        <v>0</v>
      </c>
      <c r="L11" s="5"/>
    </row>
    <row r="12" spans="1:12" customHeight="1" ht="105" outlineLevel="4">
      <c r="A12" s="1"/>
      <c r="B12" s="1">
        <v>882690</v>
      </c>
      <c r="C12" s="1" t="s">
        <v>35</v>
      </c>
      <c r="D12" s="1"/>
      <c r="E12" s="2" t="s">
        <v>36</v>
      </c>
      <c r="F12" s="2" t="s">
        <v>37</v>
      </c>
      <c r="G12" s="2">
        <v>0</v>
      </c>
      <c r="H12" s="2">
        <v>0</v>
      </c>
      <c r="I12" s="1">
        <v>0</v>
      </c>
      <c r="J12" s="3" t="s">
        <v>16</v>
      </c>
      <c r="K12" s="2" t="str">
        <f>J12*2911.53</f>
        <v>0</v>
      </c>
      <c r="L12" s="5"/>
    </row>
    <row r="13" spans="1:12" customHeight="1" ht="105" outlineLevel="4">
      <c r="A13" s="1"/>
      <c r="B13" s="1">
        <v>882691</v>
      </c>
      <c r="C13" s="1" t="s">
        <v>38</v>
      </c>
      <c r="D13" s="1"/>
      <c r="E13" s="2" t="s">
        <v>39</v>
      </c>
      <c r="F13" s="2" t="s">
        <v>40</v>
      </c>
      <c r="G13" s="2">
        <v>0</v>
      </c>
      <c r="H13" s="2">
        <v>0</v>
      </c>
      <c r="I13" s="1">
        <v>0</v>
      </c>
      <c r="J13" s="3" t="s">
        <v>16</v>
      </c>
      <c r="K13" s="2" t="str">
        <f>J13*2426.28</f>
        <v>0</v>
      </c>
      <c r="L13" s="5"/>
    </row>
    <row r="14" spans="1:12" customHeight="1" ht="105" outlineLevel="4">
      <c r="A14" s="1"/>
      <c r="B14" s="1">
        <v>882692</v>
      </c>
      <c r="C14" s="1" t="s">
        <v>41</v>
      </c>
      <c r="D14" s="1"/>
      <c r="E14" s="2" t="s">
        <v>42</v>
      </c>
      <c r="F14" s="2" t="s">
        <v>43</v>
      </c>
      <c r="G14" s="2">
        <v>0</v>
      </c>
      <c r="H14" s="2">
        <v>0</v>
      </c>
      <c r="I14" s="1">
        <v>0</v>
      </c>
      <c r="J14" s="3" t="s">
        <v>16</v>
      </c>
      <c r="K14" s="2" t="str">
        <f>J14*4852.55</f>
        <v>0</v>
      </c>
      <c r="L14" s="5"/>
    </row>
    <row r="15" spans="1:12" customHeight="1" ht="105" outlineLevel="4">
      <c r="A15" s="1"/>
      <c r="B15" s="1">
        <v>882693</v>
      </c>
      <c r="C15" s="1" t="s">
        <v>44</v>
      </c>
      <c r="D15" s="1"/>
      <c r="E15" s="2" t="s">
        <v>45</v>
      </c>
      <c r="F15" s="2" t="s">
        <v>46</v>
      </c>
      <c r="G15" s="2">
        <v>0</v>
      </c>
      <c r="H15" s="2">
        <v>0</v>
      </c>
      <c r="I15" s="1">
        <v>0</v>
      </c>
      <c r="J15" s="3" t="s">
        <v>16</v>
      </c>
      <c r="K15" s="2" t="str">
        <f>J15*1462.21</f>
        <v>0</v>
      </c>
      <c r="L15" s="5"/>
    </row>
    <row r="16" spans="1:12" customHeight="1" ht="105" outlineLevel="4">
      <c r="A16" s="1"/>
      <c r="B16" s="1">
        <v>882694</v>
      </c>
      <c r="C16" s="1" t="s">
        <v>47</v>
      </c>
      <c r="D16" s="1"/>
      <c r="E16" s="2" t="s">
        <v>48</v>
      </c>
      <c r="F16" s="2" t="s">
        <v>49</v>
      </c>
      <c r="G16" s="2">
        <v>0</v>
      </c>
      <c r="H16" s="2">
        <v>0</v>
      </c>
      <c r="I16" s="1">
        <v>0</v>
      </c>
      <c r="J16" s="3" t="s">
        <v>16</v>
      </c>
      <c r="K16" s="2" t="str">
        <f>J16*2924.42</f>
        <v>0</v>
      </c>
      <c r="L16" s="5"/>
    </row>
    <row r="17" spans="1:12" customHeight="1" ht="105" outlineLevel="4">
      <c r="A17" s="1"/>
      <c r="B17" s="1">
        <v>882696</v>
      </c>
      <c r="C17" s="1" t="s">
        <v>50</v>
      </c>
      <c r="D17" s="1"/>
      <c r="E17" s="2" t="s">
        <v>51</v>
      </c>
      <c r="F17" s="2" t="s">
        <v>52</v>
      </c>
      <c r="G17" s="2">
        <v>0</v>
      </c>
      <c r="H17" s="2">
        <v>0</v>
      </c>
      <c r="I17" s="1">
        <v>0</v>
      </c>
      <c r="J17" s="3" t="s">
        <v>16</v>
      </c>
      <c r="K17" s="2" t="str">
        <f>J17*4874.03</f>
        <v>0</v>
      </c>
      <c r="L17" s="5"/>
    </row>
    <row r="18" spans="1:12" customHeight="1" ht="105" outlineLevel="4">
      <c r="A18" s="1"/>
      <c r="B18" s="1">
        <v>882697</v>
      </c>
      <c r="C18" s="1" t="s">
        <v>53</v>
      </c>
      <c r="D18" s="1"/>
      <c r="E18" s="2" t="s">
        <v>54</v>
      </c>
      <c r="F18" s="2" t="s">
        <v>55</v>
      </c>
      <c r="G18" s="2">
        <v>0</v>
      </c>
      <c r="H18" s="2">
        <v>0</v>
      </c>
      <c r="I18" s="1">
        <v>0</v>
      </c>
      <c r="J18" s="3" t="s">
        <v>16</v>
      </c>
      <c r="K18" s="2" t="str">
        <f>J18*1789.22</f>
        <v>0</v>
      </c>
      <c r="L18" s="5"/>
    </row>
    <row r="19" spans="1:12" customHeight="1" ht="105" outlineLevel="4">
      <c r="A19" s="1"/>
      <c r="B19" s="1">
        <v>882698</v>
      </c>
      <c r="C19" s="1" t="s">
        <v>56</v>
      </c>
      <c r="D19" s="1"/>
      <c r="E19" s="2" t="s">
        <v>57</v>
      </c>
      <c r="F19" s="2" t="s">
        <v>58</v>
      </c>
      <c r="G19" s="2">
        <v>0</v>
      </c>
      <c r="H19" s="2">
        <v>0</v>
      </c>
      <c r="I19" s="1">
        <v>0</v>
      </c>
      <c r="J19" s="3" t="s">
        <v>16</v>
      </c>
      <c r="K19" s="2" t="str">
        <f>J19*3578.44</f>
        <v>0</v>
      </c>
      <c r="L19" s="5"/>
    </row>
    <row r="20" spans="1:12" customHeight="1" ht="105" outlineLevel="4">
      <c r="A20" s="1"/>
      <c r="B20" s="1">
        <v>882700</v>
      </c>
      <c r="C20" s="1" t="s">
        <v>59</v>
      </c>
      <c r="D20" s="1"/>
      <c r="E20" s="2" t="s">
        <v>60</v>
      </c>
      <c r="F20" s="2" t="s">
        <v>61</v>
      </c>
      <c r="G20" s="2">
        <v>0</v>
      </c>
      <c r="H20" s="2">
        <v>0</v>
      </c>
      <c r="I20" s="1">
        <v>0</v>
      </c>
      <c r="J20" s="3" t="s">
        <v>16</v>
      </c>
      <c r="K20" s="2" t="str">
        <f>J20*5926.78</f>
        <v>0</v>
      </c>
      <c r="L20" s="5"/>
    </row>
    <row r="21" spans="1:12" customHeight="1" ht="105" outlineLevel="4">
      <c r="A21" s="1"/>
      <c r="B21" s="1">
        <v>882701</v>
      </c>
      <c r="C21" s="1" t="s">
        <v>62</v>
      </c>
      <c r="D21" s="1"/>
      <c r="E21" s="2" t="s">
        <v>63</v>
      </c>
      <c r="F21" s="2" t="s">
        <v>64</v>
      </c>
      <c r="G21" s="2">
        <v>0</v>
      </c>
      <c r="H21" s="2">
        <v>0</v>
      </c>
      <c r="I21" s="1">
        <v>0</v>
      </c>
      <c r="J21" s="3" t="s">
        <v>16</v>
      </c>
      <c r="K21" s="2" t="str">
        <f>J21*2048.46</f>
        <v>0</v>
      </c>
      <c r="L21" s="5"/>
    </row>
    <row r="22" spans="1:12" customHeight="1" ht="105" outlineLevel="4">
      <c r="A22" s="1"/>
      <c r="B22" s="1">
        <v>882702</v>
      </c>
      <c r="C22" s="1" t="s">
        <v>65</v>
      </c>
      <c r="D22" s="1"/>
      <c r="E22" s="2" t="s">
        <v>66</v>
      </c>
      <c r="F22" s="2" t="s">
        <v>67</v>
      </c>
      <c r="G22" s="2">
        <v>0</v>
      </c>
      <c r="H22" s="2">
        <v>0</v>
      </c>
      <c r="I22" s="1">
        <v>0</v>
      </c>
      <c r="J22" s="3" t="s">
        <v>16</v>
      </c>
      <c r="K22" s="2" t="str">
        <f>J22*4096.92</f>
        <v>0</v>
      </c>
      <c r="L22" s="5"/>
    </row>
    <row r="23" spans="1:12" customHeight="1" ht="105" outlineLevel="4">
      <c r="A23" s="1"/>
      <c r="B23" s="1">
        <v>882704</v>
      </c>
      <c r="C23" s="1" t="s">
        <v>68</v>
      </c>
      <c r="D23" s="1"/>
      <c r="E23" s="2" t="s">
        <v>69</v>
      </c>
      <c r="F23" s="2" t="s">
        <v>70</v>
      </c>
      <c r="G23" s="2">
        <v>0</v>
      </c>
      <c r="H23" s="2">
        <v>0</v>
      </c>
      <c r="I23" s="1">
        <v>0</v>
      </c>
      <c r="J23" s="3" t="s">
        <v>16</v>
      </c>
      <c r="K23" s="2" t="str">
        <f>J23*6785.52</f>
        <v>0</v>
      </c>
      <c r="L23" s="5"/>
    </row>
    <row r="24" spans="1:12" customHeight="1" ht="105" outlineLevel="4">
      <c r="A24" s="1"/>
      <c r="B24" s="1">
        <v>882705</v>
      </c>
      <c r="C24" s="1" t="s">
        <v>71</v>
      </c>
      <c r="D24" s="1"/>
      <c r="E24" s="2" t="s">
        <v>72</v>
      </c>
      <c r="F24" s="2" t="s">
        <v>73</v>
      </c>
      <c r="G24" s="2">
        <v>0</v>
      </c>
      <c r="H24" s="2">
        <v>0</v>
      </c>
      <c r="I24" s="1">
        <v>0</v>
      </c>
      <c r="J24" s="3" t="s">
        <v>16</v>
      </c>
      <c r="K24" s="2" t="str">
        <f>J24*6337.42</f>
        <v>0</v>
      </c>
      <c r="L24" s="5"/>
    </row>
    <row r="25" spans="1:12" customHeight="1" ht="105" outlineLevel="4">
      <c r="A25" s="1"/>
      <c r="B25" s="1">
        <v>882706</v>
      </c>
      <c r="C25" s="1" t="s">
        <v>74</v>
      </c>
      <c r="D25" s="1"/>
      <c r="E25" s="2" t="s">
        <v>75</v>
      </c>
      <c r="F25" s="2" t="s">
        <v>76</v>
      </c>
      <c r="G25" s="2">
        <v>0</v>
      </c>
      <c r="H25" s="2">
        <v>0</v>
      </c>
      <c r="I25" s="1">
        <v>0</v>
      </c>
      <c r="J25" s="3" t="s">
        <v>16</v>
      </c>
      <c r="K25" s="2" t="str">
        <f>J25*12674.85</f>
        <v>0</v>
      </c>
      <c r="L25" s="5"/>
    </row>
    <row r="26" spans="1:12" customHeight="1" ht="105" outlineLevel="4">
      <c r="A26" s="1"/>
      <c r="B26" s="1">
        <v>882707</v>
      </c>
      <c r="C26" s="1" t="s">
        <v>77</v>
      </c>
      <c r="D26" s="1"/>
      <c r="E26" s="2" t="s">
        <v>78</v>
      </c>
      <c r="F26" s="2" t="s">
        <v>79</v>
      </c>
      <c r="G26" s="2">
        <v>0</v>
      </c>
      <c r="H26" s="2">
        <v>0</v>
      </c>
      <c r="I26" s="1">
        <v>0</v>
      </c>
      <c r="J26" s="3" t="s">
        <v>16</v>
      </c>
      <c r="K26" s="2" t="str">
        <f>J26*2048.12</f>
        <v>0</v>
      </c>
      <c r="L26" s="5"/>
    </row>
    <row r="27" spans="1:12" customHeight="1" ht="105" outlineLevel="4">
      <c r="A27" s="1"/>
      <c r="B27" s="1">
        <v>882708</v>
      </c>
      <c r="C27" s="1" t="s">
        <v>80</v>
      </c>
      <c r="D27" s="1"/>
      <c r="E27" s="2" t="s">
        <v>81</v>
      </c>
      <c r="F27" s="2" t="s">
        <v>82</v>
      </c>
      <c r="G27" s="2">
        <v>0</v>
      </c>
      <c r="H27" s="2">
        <v>0</v>
      </c>
      <c r="I27" s="1">
        <v>0</v>
      </c>
      <c r="J27" s="3" t="s">
        <v>16</v>
      </c>
      <c r="K27" s="2" t="str">
        <f>J27*4096.24</f>
        <v>0</v>
      </c>
      <c r="L27" s="5"/>
    </row>
    <row r="28" spans="1:12" customHeight="1" ht="105" outlineLevel="4">
      <c r="A28" s="1"/>
      <c r="B28" s="1">
        <v>882710</v>
      </c>
      <c r="C28" s="1" t="s">
        <v>83</v>
      </c>
      <c r="D28" s="1"/>
      <c r="E28" s="2" t="s">
        <v>84</v>
      </c>
      <c r="F28" s="2" t="s">
        <v>85</v>
      </c>
      <c r="G28" s="2">
        <v>0</v>
      </c>
      <c r="H28" s="2">
        <v>0</v>
      </c>
      <c r="I28" s="1">
        <v>0</v>
      </c>
      <c r="J28" s="3" t="s">
        <v>16</v>
      </c>
      <c r="K28" s="2" t="str">
        <f>J28*6784.39</f>
        <v>0</v>
      </c>
      <c r="L28" s="5"/>
    </row>
    <row r="29" spans="1:12" customHeight="1" ht="105" outlineLevel="4">
      <c r="A29" s="1"/>
      <c r="B29" s="1">
        <v>882711</v>
      </c>
      <c r="C29" s="1" t="s">
        <v>86</v>
      </c>
      <c r="D29" s="1"/>
      <c r="E29" s="2" t="s">
        <v>87</v>
      </c>
      <c r="F29" s="2" t="s">
        <v>88</v>
      </c>
      <c r="G29" s="2">
        <v>0</v>
      </c>
      <c r="H29" s="2">
        <v>0</v>
      </c>
      <c r="I29" s="1">
        <v>0</v>
      </c>
      <c r="J29" s="3" t="s">
        <v>16</v>
      </c>
      <c r="K29" s="2" t="str">
        <f>J29*6336.36</f>
        <v>0</v>
      </c>
      <c r="L29" s="5"/>
    </row>
    <row r="30" spans="1:12" customHeight="1" ht="105" outlineLevel="4">
      <c r="A30" s="1"/>
      <c r="B30" s="1">
        <v>882712</v>
      </c>
      <c r="C30" s="1" t="s">
        <v>89</v>
      </c>
      <c r="D30" s="1"/>
      <c r="E30" s="2" t="s">
        <v>90</v>
      </c>
      <c r="F30" s="2" t="s">
        <v>91</v>
      </c>
      <c r="G30" s="2">
        <v>0</v>
      </c>
      <c r="H30" s="2">
        <v>0</v>
      </c>
      <c r="I30" s="1">
        <v>0</v>
      </c>
      <c r="J30" s="3" t="s">
        <v>16</v>
      </c>
      <c r="K30" s="2" t="str">
        <f>J30*12672.73</f>
        <v>0</v>
      </c>
      <c r="L30" s="5"/>
    </row>
    <row r="31" spans="1:12" customHeight="1" ht="105" outlineLevel="4">
      <c r="A31" s="1"/>
      <c r="B31" s="1">
        <v>882713</v>
      </c>
      <c r="C31" s="1" t="s">
        <v>92</v>
      </c>
      <c r="D31" s="1"/>
      <c r="E31" s="2" t="s">
        <v>93</v>
      </c>
      <c r="F31" s="2" t="s">
        <v>94</v>
      </c>
      <c r="G31" s="2">
        <v>0</v>
      </c>
      <c r="H31" s="2">
        <v>0</v>
      </c>
      <c r="I31" s="1">
        <v>0</v>
      </c>
      <c r="J31" s="3" t="s">
        <v>16</v>
      </c>
      <c r="K31" s="2" t="str">
        <f>J31*2489.76</f>
        <v>0</v>
      </c>
      <c r="L31" s="5"/>
    </row>
    <row r="32" spans="1:12" customHeight="1" ht="105" outlineLevel="4">
      <c r="A32" s="1"/>
      <c r="B32" s="1">
        <v>882714</v>
      </c>
      <c r="C32" s="1" t="s">
        <v>95</v>
      </c>
      <c r="D32" s="1"/>
      <c r="E32" s="2" t="s">
        <v>96</v>
      </c>
      <c r="F32" s="2" t="s">
        <v>97</v>
      </c>
      <c r="G32" s="2">
        <v>0</v>
      </c>
      <c r="H32" s="2">
        <v>0</v>
      </c>
      <c r="I32" s="1">
        <v>0</v>
      </c>
      <c r="J32" s="3" t="s">
        <v>16</v>
      </c>
      <c r="K32" s="2" t="str">
        <f>J32*4979.52</f>
        <v>0</v>
      </c>
      <c r="L32" s="5"/>
    </row>
    <row r="33" spans="1:12" customHeight="1" ht="105" outlineLevel="4">
      <c r="A33" s="1"/>
      <c r="B33" s="1">
        <v>882715</v>
      </c>
      <c r="C33" s="1" t="s">
        <v>98</v>
      </c>
      <c r="D33" s="1"/>
      <c r="E33" s="2" t="s">
        <v>99</v>
      </c>
      <c r="F33" s="2" t="s">
        <v>94</v>
      </c>
      <c r="G33" s="2">
        <v>0</v>
      </c>
      <c r="H33" s="2">
        <v>0</v>
      </c>
      <c r="I33" s="1">
        <v>0</v>
      </c>
      <c r="J33" s="3" t="s">
        <v>16</v>
      </c>
      <c r="K33" s="2" t="str">
        <f>J33*2489.76</f>
        <v>0</v>
      </c>
      <c r="L33" s="5"/>
    </row>
    <row r="34" spans="1:12" customHeight="1" ht="105" outlineLevel="4">
      <c r="A34" s="1"/>
      <c r="B34" s="1">
        <v>882716</v>
      </c>
      <c r="C34" s="1" t="s">
        <v>100</v>
      </c>
      <c r="D34" s="1"/>
      <c r="E34" s="2" t="s">
        <v>101</v>
      </c>
      <c r="F34" s="2" t="s">
        <v>97</v>
      </c>
      <c r="G34" s="2">
        <v>0</v>
      </c>
      <c r="H34" s="2">
        <v>0</v>
      </c>
      <c r="I34" s="1">
        <v>0</v>
      </c>
      <c r="J34" s="3" t="s">
        <v>16</v>
      </c>
      <c r="K34" s="2" t="str">
        <f>J34*4979.52</f>
        <v>0</v>
      </c>
      <c r="L3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2026-08-24T03:18:57+03:00</dcterms:created>
  <dcterms:modified xsi:type="dcterms:W3CDTF">2026-08-24T03:18:57+03:00</dcterms:modified>
  <dc:title>Untitled Spreadsheet</dc:title>
  <dc:description/>
  <dc:subject/>
  <cp:keywords/>
  <cp:category/>
</cp:coreProperties>
</file>