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'Worksheet'!$A$1:$L$1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<sst xmlns="http://schemas.openxmlformats.org/spreadsheetml/2006/main" uniqueCount="52">
  <si>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Изображение*</t>
  </si>
  <si>
    <t>ID</t>
  </si>
  <si>
    <t>Код</t>
  </si>
  <si>
    <t>Артикул*</t>
  </si>
  <si>
    <t>Название товара*</t>
  </si>
  <si>
    <t>Цена, руб.*</t>
  </si>
  <si>
    <t>Основной</t>
  </si>
  <si>
    <t>Удаленный</t>
  </si>
  <si>
    <t>В пути</t>
  </si>
  <si>
    <t>Ваш заказ</t>
  </si>
  <si>
    <t>Сад и огород</t>
  </si>
  <si>
    <t>Шланги поливочные</t>
  </si>
  <si>
    <t>Шланги поливочные ПВХ 3-х слойные</t>
  </si>
  <si>
    <t>PVH-110101</t>
  </si>
  <si>
    <t>Шланг полив ПВХ 1/2" (12мм) 3 слоя МЕТЕОР (-5*+60*, 8бар) зеленный с оранж полосой 1,8мм (бухта 20м)</t>
  </si>
  <si>
    <t>835.20 руб.</t>
  </si>
  <si>
    <t>шт</t>
  </si>
  <si>
    <t>PVH-110102</t>
  </si>
  <si>
    <t>Шланг полив ПВХ 5/8" (16мм) 3 слоя МЕТЕОР (-5*+60*, 8бар) зеленный с оранж полосой, 1,7мм (бухта 20м</t>
  </si>
  <si>
    <t>1 089.18 руб.</t>
  </si>
  <si>
    <t>PVH-110103</t>
  </si>
  <si>
    <t>Шланг полив ПВХ 3/4" (18мм) 3 слоя МЕТЕОР (-5*+60*, 8бар) зеленный с оранж полосой 1,5мм (бухта 20м)</t>
  </si>
  <si>
    <t>1 044.36 руб.</t>
  </si>
  <si>
    <t>&gt;10</t>
  </si>
  <si>
    <t>PVH-110109</t>
  </si>
  <si>
    <t>Шланг полив ПВХ 3/4" (18мм) ТИТАН армированный 3 слоя, белый с серой полосой, 2,2мм (бухта 20м)</t>
  </si>
  <si>
    <t>1 641.96 руб.</t>
  </si>
  <si>
    <t>PVH-110111</t>
  </si>
  <si>
    <t>Шланг полив ПВХ 3/4" (18мм) ТРИТОН армированный 3 слоя, черный с оранж полосой, 1,5мм (бухта 20м)</t>
  </si>
  <si>
    <t>PVH-110112</t>
  </si>
  <si>
    <t>Шланг полив ПВХ 3/4" (18мм) ЮПИТЕР армированный 3 слоя, оранж. с серой полосой, 2,7мм (бухта 20м)</t>
  </si>
  <si>
    <t>1 879.56 руб.</t>
  </si>
  <si>
    <t>PVH-110201</t>
  </si>
  <si>
    <t>Шланг полив ПВХ 3/4" (18мм) 3 слоя 1,7мм (-5*+50*, 6бар) желтый с черной полосой  (бухта 25м)</t>
  </si>
  <si>
    <t>1 583.71 руб.</t>
  </si>
  <si>
    <t>PVH-110202</t>
  </si>
  <si>
    <t>Шланг полив ПВХ 3/4" (18мм) 3 слоя 1,7мм (-5*+50*, 6бар) оранжевый с черной полосой  (бухта 25м)</t>
  </si>
  <si>
    <t>1 624.90 руб.</t>
  </si>
  <si>
    <t>PVH-110203</t>
  </si>
  <si>
    <t>Шланг полив ПВХ 3/4" (18мм) 3 слоя 1,7мм (-5*+50*, 6бар) салатовый с серой полосой  (бухта 25м)</t>
  </si>
  <si>
    <t>PVH-110204</t>
  </si>
  <si>
    <t>Шланг полив ПВХ 3/4" (18мм) 3 слоя 1,7мм (-5*+50*, 6бар) синий с оранж полосой  (бухта 25м)</t>
  </si>
  <si>
    <t>PVH-110205</t>
  </si>
  <si>
    <t>Шланг полив ПВХ 3/4" (18мм) 3 слоя 1,5мм (-5*+50*, 4бар) военный  (бухта 25м)</t>
  </si>
  <si>
    <t>1 447.06 руб.</t>
  </si>
  <si>
    <t>PVH-110206</t>
  </si>
  <si>
    <t>Шланг полив ПВХ 3/4" (18мм) 3 слоя 1,4мм (-5*+50*, 4бар) фиолетовый с голубой полосой  (бухта 20м) Л</t>
  </si>
  <si>
    <t>1 130.69 руб.</t>
  </si>
  <si>
    <t>&gt;25</t>
  </si>
  <si>
    <t>PVH-110207</t>
  </si>
  <si>
    <t>Шланг полив ПВХ 3/4" (18мм) 3 слоя 1,4мм (-5*+50*, 4бар) красный с черной полосой  (бухта 20м) Флокс</t>
  </si>
  <si>
    <t>1 031.40 руб.</t>
  </si>
</sst>
</file>

<file path=xl/styles.xml><?xml version="1.0" encoding="utf-8"?>
<styleSheet xmlns="http://schemas.openxmlformats.org/spreadsheetml/2006/main" xml:space="preserve">
  <numFmts count="1">
    <numFmt numFmtId="164" formatCode="# ### ### ### ### ### ### ### ##0"/>
  </numFmts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D17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D9D9D9"/>
        <bgColor rgb="D9D9D9"/>
      </patternFill>
    </fill>
    <fill>
      <patternFill patternType="solid">
        <fgColor rgb="76933C"/>
        <bgColor rgb="76933C"/>
      </patternFill>
    </fill>
    <fill>
      <patternFill patternType="solid">
        <fgColor rgb="DA9694"/>
        <bgColor rgb="DA9694"/>
      </patternFill>
    </fill>
    <fill>
      <patternFill patternType="solid">
        <fgColor rgb="FDE9D9"/>
        <bgColor rgb="FDE9D9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1">
      <alignment horizontal="left" vertical="center" textRotation="0" wrapText="true" shrinkToFit="false"/>
    </xf>
    <xf xfId="0" fontId="0" numFmtId="0" fillId="0" borderId="1" applyFont="0" applyNumberFormat="0" applyFill="0" applyBorder="1" applyAlignment="1">
      <alignment horizontal="center" vertical="center" textRotation="0" wrapText="tru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2" numFmtId="164" fillId="0" borderId="1" applyFont="1" applyNumberFormat="1" applyFill="0" applyBorder="1" applyAlignment="1">
      <alignment horizontal="center" vertical="center" textRotation="0" wrapText="true" shrinkToFit="false"/>
    </xf>
    <xf xfId="0" fontId="1" numFmtId="0" fillId="3" borderId="1" applyFont="1" applyNumberFormat="0" applyFill="1" applyBorder="1" applyAlignment="1">
      <alignment horizontal="general" vertical="center" textRotation="0" wrapText="true" shrinkToFit="false" indent="1"/>
    </xf>
    <xf xfId="0" fontId="1" numFmtId="0" fillId="4" borderId="1" applyFont="1" applyNumberFormat="0" applyFill="1" applyBorder="1" applyAlignment="1">
      <alignment horizontal="general" vertical="center" textRotation="0" wrapText="true" shrinkToFit="false" indent="2"/>
    </xf>
    <xf xfId="0" fontId="1" numFmtId="0" fillId="5" borderId="1" applyFont="1" applyNumberFormat="0" applyFill="1" applyBorder="1" applyAlignment="1">
      <alignment horizontal="general" vertical="center" textRotation="0" wrapText="true" shrinkToFit="false" indent="3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68a14245_f120_11ee_a58b_047c1617b143_5785a735_f129_11ee_a58b_047c1617b1431.jpeg"/><Relationship Id="rId2" Type="http://schemas.openxmlformats.org/officeDocument/2006/relationships/image" Target="../media/68a14247_f120_11ee_a58b_047c1617b143_5785a736_f129_11ee_a58b_047c1617b1432.jpeg"/><Relationship Id="rId3" Type="http://schemas.openxmlformats.org/officeDocument/2006/relationships/image" Target="../media/68a14249_f120_11ee_a58b_047c1617b143_5785a737_f129_11ee_a58b_047c1617b1433.jpeg"/><Relationship Id="rId4" Type="http://schemas.openxmlformats.org/officeDocument/2006/relationships/image" Target="../media/68a14255_f120_11ee_a58b_047c1617b143_5785a73d_f129_11ee_a58b_047c1617b1434.jpeg"/><Relationship Id="rId5" Type="http://schemas.openxmlformats.org/officeDocument/2006/relationships/image" Target="../media/68a14259_f120_11ee_a58b_047c1617b143_5785a73f_f129_11ee_a58b_047c1617b1435.jpeg"/><Relationship Id="rId6" Type="http://schemas.openxmlformats.org/officeDocument/2006/relationships/image" Target="../media/68a1425b_f120_11ee_a58b_047c1617b143_5785a740_f129_11ee_a58b_047c1617b1436.jpeg"/><Relationship Id="rId7" Type="http://schemas.openxmlformats.org/officeDocument/2006/relationships/image" Target="../media/68a1425f_f120_11ee_a58b_047c1617b143_444b1c4f_5a46_11f0_a775_047c1617b1437.jpeg"/><Relationship Id="rId8" Type="http://schemas.openxmlformats.org/officeDocument/2006/relationships/image" Target="../media/68a14261_f120_11ee_a58b_047c1617b143_444b1c50_5a46_11f0_a775_047c1617b1438.jpeg"/><Relationship Id="rId9" Type="http://schemas.openxmlformats.org/officeDocument/2006/relationships/image" Target="../media/68a14263_f120_11ee_a58b_047c1617b143_444b1c52_5a46_11f0_a775_047c1617b1439.jpeg"/><Relationship Id="rId10" Type="http://schemas.openxmlformats.org/officeDocument/2006/relationships/image" Target="../media/5785a6e0_f129_11ee_a58b_047c1617b143_444b1c55_5a46_11f0_a775_047c1617b14310.jpeg"/><Relationship Id="rId11" Type="http://schemas.openxmlformats.org/officeDocument/2006/relationships/image" Target="../media/5785a6e2_f129_11ee_a58b_047c1617b143_444b1c4e_5a46_11f0_a775_047c1617b14311.jpeg"/><Relationship Id="rId12" Type="http://schemas.openxmlformats.org/officeDocument/2006/relationships/image" Target="../media/5785a6e4_f129_11ee_a58b_047c1617b143_444b1c4d_5a46_11f0_a775_047c1617b14312.jpeg"/><Relationship Id="rId13" Type="http://schemas.openxmlformats.org/officeDocument/2006/relationships/image" Target="../media/5785a6e6_f129_11ee_a58b_047c1617b143_444b1c4c_5a46_11f0_a775_047c1617b14313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</xdr:row>
      <xdr:rowOff>95250</xdr:rowOff>
    </xdr:from>
    <xdr:ext cx="1143000" cy="1143000"/>
    <xdr:pic>
      <xdr:nvPicPr>
        <xdr:cNvPr id="1" name="Image_5" descr="Image_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5</xdr:row>
      <xdr:rowOff>95250</xdr:rowOff>
    </xdr:from>
    <xdr:ext cx="1143000" cy="1143000"/>
    <xdr:pic>
      <xdr:nvPicPr>
        <xdr:cNvPr id="2" name="Image_6" descr="Image_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6</xdr:row>
      <xdr:rowOff>95250</xdr:rowOff>
    </xdr:from>
    <xdr:ext cx="1143000" cy="1143000"/>
    <xdr:pic>
      <xdr:nvPicPr>
        <xdr:cNvPr id="3" name="Image_7" descr="Image_7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7</xdr:row>
      <xdr:rowOff>95250</xdr:rowOff>
    </xdr:from>
    <xdr:ext cx="1143000" cy="1143000"/>
    <xdr:pic>
      <xdr:nvPicPr>
        <xdr:cNvPr id="4" name="Image_8" descr="Image_8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8</xdr:row>
      <xdr:rowOff>95250</xdr:rowOff>
    </xdr:from>
    <xdr:ext cx="1143000" cy="1143000"/>
    <xdr:pic>
      <xdr:nvPicPr>
        <xdr:cNvPr id="5" name="Image_9" descr="Image_9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9</xdr:row>
      <xdr:rowOff>95250</xdr:rowOff>
    </xdr:from>
    <xdr:ext cx="1143000" cy="1143000"/>
    <xdr:pic>
      <xdr:nvPicPr>
        <xdr:cNvPr id="6" name="Image_10" descr="Image_10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10</xdr:row>
      <xdr:rowOff>95250</xdr:rowOff>
    </xdr:from>
    <xdr:ext cx="1143000" cy="1143000"/>
    <xdr:pic>
      <xdr:nvPicPr>
        <xdr:cNvPr id="7" name="Image_11" descr="Image_11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11</xdr:row>
      <xdr:rowOff>95250</xdr:rowOff>
    </xdr:from>
    <xdr:ext cx="1143000" cy="1143000"/>
    <xdr:pic>
      <xdr:nvPicPr>
        <xdr:cNvPr id="8" name="Image_12" descr="Image_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12</xdr:row>
      <xdr:rowOff>95250</xdr:rowOff>
    </xdr:from>
    <xdr:ext cx="1143000" cy="1143000"/>
    <xdr:pic>
      <xdr:nvPicPr>
        <xdr:cNvPr id="9" name="Image_13" descr="Image_13"/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13</xdr:row>
      <xdr:rowOff>95250</xdr:rowOff>
    </xdr:from>
    <xdr:ext cx="1143000" cy="1143000"/>
    <xdr:pic>
      <xdr:nvPicPr>
        <xdr:cNvPr id="10" name="Image_14" descr="Image_14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14</xdr:row>
      <xdr:rowOff>95250</xdr:rowOff>
    </xdr:from>
    <xdr:ext cx="1143000" cy="1143000"/>
    <xdr:pic>
      <xdr:nvPicPr>
        <xdr:cNvPr id="11" name="Image_15" descr="Image_15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15</xdr:row>
      <xdr:rowOff>95250</xdr:rowOff>
    </xdr:from>
    <xdr:ext cx="1143000" cy="1143000"/>
    <xdr:pic>
      <xdr:nvPicPr>
        <xdr:cNvPr id="12" name="Image_16" descr="Image_16"/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95250</xdr:colOff>
      <xdr:row>16</xdr:row>
      <xdr:rowOff>95250</xdr:rowOff>
    </xdr:from>
    <xdr:ext cx="1143000" cy="1143000"/>
    <xdr:pic>
      <xdr:nvPicPr>
        <xdr:cNvPr id="13" name="Image_17" descr="Image_17"/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 filterMode="1">
    <outlinePr summaryBelow="0" summaryRight="1"/>
  </sheetPr>
  <dimension ref="A1:L17"/>
  <sheetViews>
    <sheetView tabSelected="1" workbookViewId="0" showGridLines="true" showRowColHeaders="1">
      <pane ySplit="1" topLeftCell="A2" activePane="bottomLeft" state="frozen"/>
      <selection pane="bottomLeft" activeCell="A2" sqref="A2"/>
    </sheetView>
  </sheetViews>
  <sheetFormatPr defaultRowHeight="14.4" outlineLevelRow="4" outlineLevelCol="0"/>
  <cols>
    <col min="1" max="1" width="24" customWidth="true" style="0"/>
    <col min="2" max="2" width="10" customWidth="true" style="0"/>
    <col min="3" max="3" width="14" customWidth="true" style="0"/>
    <col min="4" max="4" width="20" customWidth="true" style="0"/>
    <col min="5" max="5" width="60" customWidth="true" style="0"/>
    <col min="6" max="6" width="15" customWidth="true" style="0"/>
    <col min="7" max="7" width="15" customWidth="true" style="0"/>
    <col min="8" max="8" width="15" customWidth="true" style="0"/>
    <col min="9" max="9" width="15" customWidth="true" style="0"/>
    <col min="10" max="10" width="11" customWidth="true" style="0"/>
    <col min="11" max="11" width="10" customWidth="true" style="0"/>
    <col min="12" max="12" width="13" customWidth="true" style="0"/>
  </cols>
  <sheetData>
    <row r="1" spans="1:1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>
        <f>SUM(J2:J17)</f>
        <v>0</v>
      </c>
      <c r="K1" s="4" t="s">
        <v>9</v>
      </c>
      <c r="L1" s="5"/>
    </row>
    <row r="2" spans="1:12">
      <c r="A2" s="6" t="s">
        <v>10</v>
      </c>
      <c r="B2" s="6"/>
      <c r="C2" s="6"/>
      <c r="D2" s="6"/>
      <c r="E2" s="6"/>
      <c r="F2" s="6"/>
      <c r="G2" s="6"/>
      <c r="H2" s="6"/>
      <c r="I2" s="6"/>
      <c r="J2" s="6"/>
      <c r="K2" s="6"/>
      <c r="L2" s="5"/>
    </row>
    <row r="3" spans="1:12" outlineLevel="1">
      <c r="A3" s="7" t="s">
        <v>11</v>
      </c>
      <c r="B3" s="7"/>
      <c r="C3" s="7"/>
      <c r="D3" s="7"/>
      <c r="E3" s="7"/>
      <c r="F3" s="7"/>
      <c r="G3" s="7"/>
      <c r="H3" s="7"/>
      <c r="I3" s="7"/>
      <c r="J3" s="7"/>
      <c r="K3" s="7"/>
      <c r="L3" s="5"/>
    </row>
    <row r="4" spans="1:12" outlineLevel="2">
      <c r="A4" s="8" t="s">
        <v>12</v>
      </c>
      <c r="B4" s="8"/>
      <c r="C4" s="8"/>
      <c r="D4" s="8"/>
      <c r="E4" s="8"/>
      <c r="F4" s="8"/>
      <c r="G4" s="8"/>
      <c r="H4" s="8"/>
      <c r="I4" s="8"/>
      <c r="J4" s="8"/>
      <c r="K4" s="8"/>
      <c r="L4" s="5"/>
    </row>
    <row r="5" spans="1:12" customHeight="1" ht="105" outlineLevel="4">
      <c r="A5" s="1"/>
      <c r="B5" s="1">
        <v>882717</v>
      </c>
      <c r="C5" s="1" t="s">
        <v>13</v>
      </c>
      <c r="D5" s="1"/>
      <c r="E5" s="2" t="s">
        <v>14</v>
      </c>
      <c r="F5" s="2" t="s">
        <v>15</v>
      </c>
      <c r="G5" s="2">
        <v>0</v>
      </c>
      <c r="H5" s="2">
        <v>0</v>
      </c>
      <c r="I5" s="1">
        <v>0</v>
      </c>
      <c r="J5" s="3" t="s">
        <v>16</v>
      </c>
      <c r="K5" s="2" t="str">
        <f>J5*835.20</f>
        <v>0</v>
      </c>
      <c r="L5" s="5"/>
    </row>
    <row r="6" spans="1:12" customHeight="1" ht="105" outlineLevel="4">
      <c r="A6" s="1"/>
      <c r="B6" s="1">
        <v>882718</v>
      </c>
      <c r="C6" s="1" t="s">
        <v>17</v>
      </c>
      <c r="D6" s="1"/>
      <c r="E6" s="2" t="s">
        <v>18</v>
      </c>
      <c r="F6" s="2" t="s">
        <v>19</v>
      </c>
      <c r="G6" s="2">
        <v>0</v>
      </c>
      <c r="H6" s="2">
        <v>0</v>
      </c>
      <c r="I6" s="1">
        <v>0</v>
      </c>
      <c r="J6" s="3" t="s">
        <v>16</v>
      </c>
      <c r="K6" s="2" t="str">
        <f>J6*1089.18</f>
        <v>0</v>
      </c>
      <c r="L6" s="5"/>
    </row>
    <row r="7" spans="1:12" customHeight="1" ht="105" outlineLevel="4">
      <c r="A7" s="1"/>
      <c r="B7" s="1">
        <v>882719</v>
      </c>
      <c r="C7" s="1" t="s">
        <v>20</v>
      </c>
      <c r="D7" s="1"/>
      <c r="E7" s="2" t="s">
        <v>21</v>
      </c>
      <c r="F7" s="2" t="s">
        <v>22</v>
      </c>
      <c r="G7" s="2" t="s">
        <v>23</v>
      </c>
      <c r="H7" s="2">
        <v>0</v>
      </c>
      <c r="I7" s="1">
        <v>0</v>
      </c>
      <c r="J7" s="3" t="s">
        <v>16</v>
      </c>
      <c r="K7" s="2" t="str">
        <f>J7*1044.36</f>
        <v>0</v>
      </c>
      <c r="L7" s="5"/>
    </row>
    <row r="8" spans="1:12" customHeight="1" ht="105" outlineLevel="4">
      <c r="A8" s="1"/>
      <c r="B8" s="1">
        <v>882725</v>
      </c>
      <c r="C8" s="1" t="s">
        <v>24</v>
      </c>
      <c r="D8" s="1"/>
      <c r="E8" s="2" t="s">
        <v>25</v>
      </c>
      <c r="F8" s="2" t="s">
        <v>26</v>
      </c>
      <c r="G8" s="2">
        <v>10</v>
      </c>
      <c r="H8" s="2">
        <v>0</v>
      </c>
      <c r="I8" s="1">
        <v>0</v>
      </c>
      <c r="J8" s="3" t="s">
        <v>16</v>
      </c>
      <c r="K8" s="2" t="str">
        <f>J8*1641.96</f>
        <v>0</v>
      </c>
      <c r="L8" s="5"/>
    </row>
    <row r="9" spans="1:12" customHeight="1" ht="105" outlineLevel="4">
      <c r="A9" s="1"/>
      <c r="B9" s="1">
        <v>882727</v>
      </c>
      <c r="C9" s="1" t="s">
        <v>27</v>
      </c>
      <c r="D9" s="1"/>
      <c r="E9" s="2" t="s">
        <v>28</v>
      </c>
      <c r="F9" s="2" t="s">
        <v>22</v>
      </c>
      <c r="G9" s="2" t="s">
        <v>23</v>
      </c>
      <c r="H9" s="2">
        <v>0</v>
      </c>
      <c r="I9" s="1">
        <v>0</v>
      </c>
      <c r="J9" s="3" t="s">
        <v>16</v>
      </c>
      <c r="K9" s="2" t="str">
        <f>J9*1044.36</f>
        <v>0</v>
      </c>
      <c r="L9" s="5"/>
    </row>
    <row r="10" spans="1:12" customHeight="1" ht="105" outlineLevel="4">
      <c r="A10" s="1"/>
      <c r="B10" s="1">
        <v>882728</v>
      </c>
      <c r="C10" s="1" t="s">
        <v>29</v>
      </c>
      <c r="D10" s="1"/>
      <c r="E10" s="2" t="s">
        <v>30</v>
      </c>
      <c r="F10" s="2" t="s">
        <v>31</v>
      </c>
      <c r="G10" s="2" t="s">
        <v>23</v>
      </c>
      <c r="H10" s="2">
        <v>0</v>
      </c>
      <c r="I10" s="1">
        <v>0</v>
      </c>
      <c r="J10" s="3" t="s">
        <v>16</v>
      </c>
      <c r="K10" s="2" t="str">
        <f>J10*1879.56</f>
        <v>0</v>
      </c>
      <c r="L10" s="5"/>
    </row>
    <row r="11" spans="1:12" customHeight="1" ht="105" outlineLevel="4">
      <c r="A11" s="1"/>
      <c r="B11" s="1">
        <v>882730</v>
      </c>
      <c r="C11" s="1" t="s">
        <v>32</v>
      </c>
      <c r="D11" s="1"/>
      <c r="E11" s="2" t="s">
        <v>33</v>
      </c>
      <c r="F11" s="2" t="s">
        <v>34</v>
      </c>
      <c r="G11" s="2">
        <v>0</v>
      </c>
      <c r="H11" s="2">
        <v>0</v>
      </c>
      <c r="I11" s="1">
        <v>0</v>
      </c>
      <c r="J11" s="3" t="s">
        <v>16</v>
      </c>
      <c r="K11" s="2" t="str">
        <f>J11*1583.71</f>
        <v>0</v>
      </c>
      <c r="L11" s="5"/>
    </row>
    <row r="12" spans="1:12" customHeight="1" ht="105" outlineLevel="4">
      <c r="A12" s="1"/>
      <c r="B12" s="1">
        <v>882731</v>
      </c>
      <c r="C12" s="1" t="s">
        <v>35</v>
      </c>
      <c r="D12" s="1"/>
      <c r="E12" s="2" t="s">
        <v>36</v>
      </c>
      <c r="F12" s="2" t="s">
        <v>37</v>
      </c>
      <c r="G12" s="2">
        <v>0</v>
      </c>
      <c r="H12" s="2">
        <v>0</v>
      </c>
      <c r="I12" s="1">
        <v>0</v>
      </c>
      <c r="J12" s="3" t="s">
        <v>16</v>
      </c>
      <c r="K12" s="2" t="str">
        <f>J12*1624.90</f>
        <v>0</v>
      </c>
      <c r="L12" s="5"/>
    </row>
    <row r="13" spans="1:12" customHeight="1" ht="105" outlineLevel="4">
      <c r="A13" s="1"/>
      <c r="B13" s="1">
        <v>882732</v>
      </c>
      <c r="C13" s="1" t="s">
        <v>38</v>
      </c>
      <c r="D13" s="1"/>
      <c r="E13" s="2" t="s">
        <v>39</v>
      </c>
      <c r="F13" s="2" t="s">
        <v>37</v>
      </c>
      <c r="G13" s="2">
        <v>0</v>
      </c>
      <c r="H13" s="2">
        <v>0</v>
      </c>
      <c r="I13" s="1">
        <v>0</v>
      </c>
      <c r="J13" s="3" t="s">
        <v>16</v>
      </c>
      <c r="K13" s="2" t="str">
        <f>J13*1624.90</f>
        <v>0</v>
      </c>
      <c r="L13" s="5"/>
    </row>
    <row r="14" spans="1:12" customHeight="1" ht="105" outlineLevel="4">
      <c r="A14" s="1"/>
      <c r="B14" s="1">
        <v>882733</v>
      </c>
      <c r="C14" s="1" t="s">
        <v>40</v>
      </c>
      <c r="D14" s="1"/>
      <c r="E14" s="2" t="s">
        <v>41</v>
      </c>
      <c r="F14" s="2" t="s">
        <v>34</v>
      </c>
      <c r="G14" s="2">
        <v>0</v>
      </c>
      <c r="H14" s="2">
        <v>0</v>
      </c>
      <c r="I14" s="1">
        <v>0</v>
      </c>
      <c r="J14" s="3" t="s">
        <v>16</v>
      </c>
      <c r="K14" s="2" t="str">
        <f>J14*1583.71</f>
        <v>0</v>
      </c>
      <c r="L14" s="5"/>
    </row>
    <row r="15" spans="1:12" customHeight="1" ht="105" outlineLevel="4">
      <c r="A15" s="1"/>
      <c r="B15" s="1">
        <v>882734</v>
      </c>
      <c r="C15" s="1" t="s">
        <v>42</v>
      </c>
      <c r="D15" s="1"/>
      <c r="E15" s="2" t="s">
        <v>43</v>
      </c>
      <c r="F15" s="2" t="s">
        <v>44</v>
      </c>
      <c r="G15" s="2">
        <v>0</v>
      </c>
      <c r="H15" s="2">
        <v>0</v>
      </c>
      <c r="I15" s="1">
        <v>0</v>
      </c>
      <c r="J15" s="3" t="s">
        <v>16</v>
      </c>
      <c r="K15" s="2" t="str">
        <f>J15*1447.06</f>
        <v>0</v>
      </c>
      <c r="L15" s="5"/>
    </row>
    <row r="16" spans="1:12" customHeight="1" ht="105" outlineLevel="4">
      <c r="A16" s="1"/>
      <c r="B16" s="1">
        <v>882735</v>
      </c>
      <c r="C16" s="1" t="s">
        <v>45</v>
      </c>
      <c r="D16" s="1"/>
      <c r="E16" s="2" t="s">
        <v>46</v>
      </c>
      <c r="F16" s="2" t="s">
        <v>47</v>
      </c>
      <c r="G16" s="2" t="s">
        <v>48</v>
      </c>
      <c r="H16" s="2">
        <v>0</v>
      </c>
      <c r="I16" s="1">
        <v>0</v>
      </c>
      <c r="J16" s="3" t="s">
        <v>16</v>
      </c>
      <c r="K16" s="2" t="str">
        <f>J16*1130.69</f>
        <v>0</v>
      </c>
      <c r="L16" s="5"/>
    </row>
    <row r="17" spans="1:12" customHeight="1" ht="105" outlineLevel="4">
      <c r="A17" s="1"/>
      <c r="B17" s="1">
        <v>882736</v>
      </c>
      <c r="C17" s="1" t="s">
        <v>49</v>
      </c>
      <c r="D17" s="1"/>
      <c r="E17" s="2" t="s">
        <v>50</v>
      </c>
      <c r="F17" s="2" t="s">
        <v>51</v>
      </c>
      <c r="G17" s="2" t="s">
        <v>23</v>
      </c>
      <c r="H17" s="2">
        <v>0</v>
      </c>
      <c r="I17" s="1">
        <v>0</v>
      </c>
      <c r="J17" s="3" t="s">
        <v>16</v>
      </c>
      <c r="K17" s="2" t="str">
        <f>J17*1031.40</f>
        <v>0</v>
      </c>
      <c r="L17" s="5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autoFilter ref="A1:L1"/>
  <mergeCells>
    <mergeCell ref="A2:K2"/>
    <mergeCell ref="A3:K3"/>
    <mergeCell ref="A4:K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2026-04-23T02:26:50+03:00</dcterms:created>
  <dcterms:modified xsi:type="dcterms:W3CDTF">2026-04-23T02:26:50+03:00</dcterms:modified>
  <dc:title>Untitled Spreadsheet</dc:title>
  <dc:description/>
  <dc:subject/>
  <cp:keywords/>
  <cp:category/>
</cp:coreProperties>
</file>