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<sst xmlns="http://schemas.openxmlformats.org/spreadsheetml/2006/main" uniqueCount="131">
  <si>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</si>
  <si>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</si>
  <si>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</si>
  <si>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</si>
  <si>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</si>
  <si>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</si>
  <si>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</si>
  <si>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</si>
  <si>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</si>
  <si>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</si>
  <si>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</si>
  <si>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Пена монтажная</t>
  </si>
  <si>
    <t>MRN-100101</t>
  </si>
  <si>
    <t>PM.BIT.KOMP</t>
  </si>
  <si>
    <t>Пена монтажная бытовая "КОМПАКТ" от -10°С до +35°С (650 мл/350 гр) (12шт)</t>
  </si>
  <si>
    <t>306.02 руб.</t>
  </si>
  <si>
    <t>&gt;25</t>
  </si>
  <si>
    <t>шт</t>
  </si>
  <si>
    <t>MRN-100102</t>
  </si>
  <si>
    <t>PM.BIT.NAP</t>
  </si>
  <si>
    <t>Пена монтажная бытовая "НАША ПЕНА" от -10°С до +35°С (1000 мл/500 гр) (12шт)</t>
  </si>
  <si>
    <t>410.88 руб.</t>
  </si>
  <si>
    <t>MRN-100104</t>
  </si>
  <si>
    <t>PM.BIT.UDK</t>
  </si>
  <si>
    <t>Пена монтажная бытовая "УДАРНИК" от -10°С до +35°С (1000 мл/600 гр) (12шт)</t>
  </si>
  <si>
    <t>479.36 руб.</t>
  </si>
  <si>
    <t>MRN-100105</t>
  </si>
  <si>
    <t>Пена монтажная профессиональная Уника 65 лето 630 (1000 мл/780гр) (12шт)</t>
  </si>
  <si>
    <t>530.72 руб.</t>
  </si>
  <si>
    <t>MRN-100106</t>
  </si>
  <si>
    <t>Пена монтажная профессиональная Уника 65 ВС 700 (1000 мл/850 гр) (12шт)</t>
  </si>
  <si>
    <t>588.50 руб.</t>
  </si>
  <si>
    <t>MRN-100107</t>
  </si>
  <si>
    <t>Пена монтажная профессиональная Уника Pro+ 50 ВС 550 (1000 мл/650гр) (12шт)</t>
  </si>
  <si>
    <t>500.76 руб.</t>
  </si>
  <si>
    <t>MRN-100108</t>
  </si>
  <si>
    <t>Пена монтажная профессиональная Уника 50 Огнестойкая  (1000 мл/780 гр) (12шт)</t>
  </si>
  <si>
    <t>749.00 руб.</t>
  </si>
  <si>
    <t>MRN-100109</t>
  </si>
  <si>
    <t>PM.PROF.LE.70.VS</t>
  </si>
  <si>
    <t>Пена монтажная профессиональная MARCON PRO 70+ (ЗИМНЯЯ) от -10°С до +35°С  (1000 мл/1028 гр) (12шт)</t>
  </si>
  <si>
    <t>768.26 руб.</t>
  </si>
  <si>
    <t>MRN-100111</t>
  </si>
  <si>
    <t>PM.PROF.ST.65.VS</t>
  </si>
  <si>
    <t>Пена монтажная профессиональная MARCON  "STARTUP"65 (ВСЕСЕЗОННАЯ) от -10°С до +35°С (1000 мл/840 гр)</t>
  </si>
  <si>
    <t>667.68 руб.</t>
  </si>
  <si>
    <t>&gt;10</t>
  </si>
  <si>
    <t>MRN-100112</t>
  </si>
  <si>
    <t>PM.PROF.ST.65.ZM</t>
  </si>
  <si>
    <t>Пена монтажная профессиональная MARCON  "STARTUP"65 (ЗИМНЯЯ) от -20°С до +25°С (1000 мл/840 гр) (12ш</t>
  </si>
  <si>
    <t>693.36 руб.</t>
  </si>
  <si>
    <t>MRN-100113</t>
  </si>
  <si>
    <t>Пена монтажная профессиональная MARCON  "STARTUP"65 (ЛЕТНЯЯ) от +5°С до +35°С (1000мл/825гр) (12шт)</t>
  </si>
  <si>
    <t>603.48 руб.</t>
  </si>
  <si>
    <t>MRN-100117</t>
  </si>
  <si>
    <t>PM.PROF.MAR.PRO.70.LT</t>
  </si>
  <si>
    <t>Пена монтажная профессиональная MARCON PRO 70+ (ЛЕТНЯЯ) от +5С до +35С (1000 мл/1030 гр) (12шт)</t>
  </si>
  <si>
    <t>740.44 руб.</t>
  </si>
  <si>
    <t>MRN-100118</t>
  </si>
  <si>
    <t>PM.PROF.MAR.PRO.+</t>
  </si>
  <si>
    <t>Пена монтажная профессиональная MARCON PRO+ (ВСЕСЕЗОННАЯ)  от -10°С до +35°С (1000 мл/690 гр) (12шт)</t>
  </si>
  <si>
    <t>582.08 руб.</t>
  </si>
  <si>
    <t>MRN-100121</t>
  </si>
  <si>
    <t>Очиститель монтажной пены Уникка универсальный 200 (1000мл/300гр) (12шт)</t>
  </si>
  <si>
    <t>192.60 руб.</t>
  </si>
  <si>
    <t>MRN-100122</t>
  </si>
  <si>
    <t>OMP.MAR.UN</t>
  </si>
  <si>
    <t>Очиститель монтажной пены MARCON  от -10°С до +35°С (650 мл/430 гр) (12шт)</t>
  </si>
  <si>
    <t>209.72 руб.</t>
  </si>
  <si>
    <t>MRN-100123</t>
  </si>
  <si>
    <t>KM.MBK</t>
  </si>
  <si>
    <t>Клей-пена монтажная МАСТЕРБЛОК (1000 мл/900 гр) (12шт)</t>
  </si>
  <si>
    <t>684.80 руб.</t>
  </si>
  <si>
    <t>MRN-100124</t>
  </si>
  <si>
    <t>KM.MPT</t>
  </si>
  <si>
    <t>Клей-пена монтажная МАСТЕРПЛИТ (1000 мл/900 гр) (12шт)</t>
  </si>
  <si>
    <t>697.64 руб.</t>
  </si>
  <si>
    <t>MRN-100125</t>
  </si>
  <si>
    <t>Утеплитель напыляемый пенополиуретановый MARCON SPRAY от +10°С до +35°С  (1000 мл/) (12шт)</t>
  </si>
  <si>
    <t>755.42 руб.</t>
  </si>
  <si>
    <t>MRN-201001</t>
  </si>
  <si>
    <t>Пистолет для монтажной пены МФЛ 301 Стандарт</t>
  </si>
  <si>
    <t>341.24 руб.</t>
  </si>
  <si>
    <t>MRN-201002</t>
  </si>
  <si>
    <t>Пистолет для монтажной пены МФЛ 302 Стандарт</t>
  </si>
  <si>
    <t>516.17 руб.</t>
  </si>
  <si>
    <t>MRN-201003</t>
  </si>
  <si>
    <t>Пистолет для монтажной пены МФЛ 303 Стандарт</t>
  </si>
  <si>
    <t>716.90 руб.</t>
  </si>
  <si>
    <t>MRN-201004</t>
  </si>
  <si>
    <t>Пистолет для монтажной пены МФЛ 304 Профи усиленный</t>
  </si>
  <si>
    <t>888.96 руб.</t>
  </si>
  <si>
    <t>MRN-201005</t>
  </si>
  <si>
    <t>Пистолет для монтажной пены МФЛ 305 Профи цельнометаллический</t>
  </si>
  <si>
    <t>917.63 руб.</t>
  </si>
  <si>
    <t>MRN-201006</t>
  </si>
  <si>
    <t>Пистолет для монтажной пены МФЛ 306 Профи тефлон</t>
  </si>
  <si>
    <t>1 433.80 руб.</t>
  </si>
  <si>
    <t>MRN-201007</t>
  </si>
  <si>
    <t>Пистолет для монтажной пены МФЛ 307 Профи усиленный</t>
  </si>
  <si>
    <t>943.44 руб.</t>
  </si>
  <si>
    <t>MRN-201011</t>
  </si>
  <si>
    <t>Пистолет для монтажной пены МФЛ 300 Стандарт</t>
  </si>
  <si>
    <t>272.00 руб.</t>
  </si>
  <si>
    <t>MRN-201012</t>
  </si>
  <si>
    <t>Пистолет для монтажной пены MARCON Стандарт МФЛ 309</t>
  </si>
  <si>
    <t>328.00 руб.</t>
  </si>
  <si>
    <t>MRN-201013</t>
  </si>
  <si>
    <t>UDV90MP</t>
  </si>
  <si>
    <t>Пена монтажная профессиональная всесезонная UNIKA DIY 90л</t>
  </si>
  <si>
    <t>621.25 руб.</t>
  </si>
  <si>
    <t>MRN-201014</t>
  </si>
  <si>
    <t>UDV80MP</t>
  </si>
  <si>
    <t>Пена монтажная профессиональная всесезонная UNIKA DIY 80л</t>
  </si>
  <si>
    <t>567.00 руб.</t>
  </si>
  <si>
    <t>MRN-201015</t>
  </si>
  <si>
    <t>UDV70MP</t>
  </si>
  <si>
    <t>Пена монтажная профессиональная всесезонная UNIKA DIY 70л</t>
  </si>
  <si>
    <t>490.00 руб.</t>
  </si>
  <si>
    <t>MRN-201016</t>
  </si>
  <si>
    <t>UDV65MPP</t>
  </si>
  <si>
    <t>Пена монтажная профессиональная всесезонная UNIKA DIY PROFI 65л</t>
  </si>
  <si>
    <t>500.50 руб.</t>
  </si>
  <si>
    <t>MRN-201017</t>
  </si>
  <si>
    <t>UDV50Mbt</t>
  </si>
  <si>
    <t>Пена монтажная бытовая всесезонная UNIKA DIY 50</t>
  </si>
  <si>
    <t>385.00 руб.</t>
  </si>
  <si>
    <t>MRN-201018</t>
  </si>
  <si>
    <t>UDV15Mbt</t>
  </si>
  <si>
    <t>Пена монтажная бытовая всесезонная UNIKA DIY 15</t>
  </si>
  <si>
    <t>192.50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</si>
</sst>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3e52f00_4aaf_11ef_a601_047c1617b143_b36698c4_4df3_11ef_a605_047c1617b1431.jpeg"/><Relationship Id="rId2" Type="http://schemas.openxmlformats.org/officeDocument/2006/relationships/image" Target="../media/93e52f02_4aaf_11ef_a601_047c1617b143_b36698c7_4df3_11ef_a605_047c1617b1432.jpeg"/><Relationship Id="rId3" Type="http://schemas.openxmlformats.org/officeDocument/2006/relationships/image" Target="../media/93e52f06_4aaf_11ef_a601_047c1617b143_b36698cb_4df3_11ef_a605_047c1617b1433.jpeg"/><Relationship Id="rId4" Type="http://schemas.openxmlformats.org/officeDocument/2006/relationships/image" Target="../media/93e52f08_4aaf_11ef_a601_047c1617b143_b36698ce_4df3_11ef_a605_047c1617b1434.jpeg"/><Relationship Id="rId5" Type="http://schemas.openxmlformats.org/officeDocument/2006/relationships/image" Target="../media/93e52f0a_4aaf_11ef_a601_047c1617b143_b36698d1_4df3_11ef_a605_047c1617b1435.jpeg"/><Relationship Id="rId6" Type="http://schemas.openxmlformats.org/officeDocument/2006/relationships/image" Target="../media/93e52f0c_4aaf_11ef_a601_047c1617b143_b36698d4_4df3_11ef_a605_047c1617b1436.jpeg"/><Relationship Id="rId7" Type="http://schemas.openxmlformats.org/officeDocument/2006/relationships/image" Target="../media/93e52f0e_4aaf_11ef_a601_047c1617b143_b36698d7_4df3_11ef_a605_047c1617b1437.jpeg"/><Relationship Id="rId8" Type="http://schemas.openxmlformats.org/officeDocument/2006/relationships/image" Target="../media/93e52f10_4aaf_11ef_a601_047c1617b143_b36698da_4df3_11ef_a605_047c1617b1438.jpeg"/><Relationship Id="rId9" Type="http://schemas.openxmlformats.org/officeDocument/2006/relationships/image" Target="../media/93e52f14_4aaf_11ef_a601_047c1617b143_b36698df_4df3_11ef_a605_047c1617b1439.jpeg"/><Relationship Id="rId10" Type="http://schemas.openxmlformats.org/officeDocument/2006/relationships/image" Target="../media/93e52f16_4aaf_11ef_a601_047c1617b143_b36698e2_4df3_11ef_a605_047c1617b14310.jpeg"/><Relationship Id="rId11" Type="http://schemas.openxmlformats.org/officeDocument/2006/relationships/image" Target="../media/93e52f18_4aaf_11ef_a601_047c1617b143_b36698e5_4df3_11ef_a605_047c1617b14311.jpeg"/><Relationship Id="rId12" Type="http://schemas.openxmlformats.org/officeDocument/2006/relationships/image" Target="../media/d76353ad_4abf_11ef_a601_047c1617b143_a32faad4_4df5_11ef_a605_047c1617b14312.jpeg"/><Relationship Id="rId13" Type="http://schemas.openxmlformats.org/officeDocument/2006/relationships/image" Target="../media/d76353af_4abf_11ef_a601_047c1617b143_a32faad8_4df5_11ef_a605_047c1617b14313.jpeg"/><Relationship Id="rId14" Type="http://schemas.openxmlformats.org/officeDocument/2006/relationships/image" Target="../media/d76353b5_4abf_11ef_a601_047c1617b143_a32faae4_4df5_11ef_a605_047c1617b14314.jpeg"/><Relationship Id="rId15" Type="http://schemas.openxmlformats.org/officeDocument/2006/relationships/image" Target="../media/d76353b7_4abf_11ef_a601_047c1617b143_a32faae7_4df5_11ef_a605_047c1617b14315.jpeg"/><Relationship Id="rId16" Type="http://schemas.openxmlformats.org/officeDocument/2006/relationships/image" Target="../media/d76353b9_4abf_11ef_a601_047c1617b143_a32faaeb_4df5_11ef_a605_047c1617b14316.jpeg"/><Relationship Id="rId17" Type="http://schemas.openxmlformats.org/officeDocument/2006/relationships/image" Target="../media/d76353bb_4abf_11ef_a601_047c1617b143_a32faaef_4df5_11ef_a605_047c1617b14317.jpeg"/><Relationship Id="rId18" Type="http://schemas.openxmlformats.org/officeDocument/2006/relationships/image" Target="../media/d76353bd_4abf_11ef_a601_047c1617b143_a32faaf3_4df5_11ef_a605_047c1617b14318.jpeg"/><Relationship Id="rId19" Type="http://schemas.openxmlformats.org/officeDocument/2006/relationships/image" Target="../media/d76353e1_4abf_11ef_a601_047c1617b143_a32fab1c_4df5_11ef_a605_047c1617b14319.jpeg"/><Relationship Id="rId20" Type="http://schemas.openxmlformats.org/officeDocument/2006/relationships/image" Target="../media/d76353e3_4abf_11ef_a601_047c1617b143_a32fab1d_4df5_11ef_a605_047c1617b14320.jpeg"/><Relationship Id="rId21" Type="http://schemas.openxmlformats.org/officeDocument/2006/relationships/image" Target="../media/d76353e5_4abf_11ef_a601_047c1617b143_a32fab20_4df5_11ef_a605_047c1617b14321.jpeg"/><Relationship Id="rId22" Type="http://schemas.openxmlformats.org/officeDocument/2006/relationships/image" Target="../media/d76353e7_4abf_11ef_a601_047c1617b143_a32fab21_4df5_11ef_a605_047c1617b14322.jpeg"/><Relationship Id="rId23" Type="http://schemas.openxmlformats.org/officeDocument/2006/relationships/image" Target="../media/d76353e9_4abf_11ef_a601_047c1617b143_a32fab22_4df5_11ef_a605_047c1617b14323.jpeg"/><Relationship Id="rId24" Type="http://schemas.openxmlformats.org/officeDocument/2006/relationships/image" Target="../media/d76353eb_4abf_11ef_a601_047c1617b143_a32fab23_4df5_11ef_a605_047c1617b14324.jpeg"/><Relationship Id="rId25" Type="http://schemas.openxmlformats.org/officeDocument/2006/relationships/image" Target="../media/d76353ed_4abf_11ef_a601_047c1617b143_a32fab25_4df5_11ef_a605_047c1617b143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883502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J4*306.02</f>
        <v>0</v>
      </c>
      <c r="L4" s="5"/>
    </row>
    <row r="5" spans="1:12" customHeight="1" ht="105" outlineLevel="3">
      <c r="A5" s="1"/>
      <c r="B5" s="1">
        <v>883503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J5*410.88</f>
        <v>0</v>
      </c>
      <c r="L5" s="5"/>
    </row>
    <row r="6" spans="1:12" customHeight="1" ht="105" outlineLevel="3">
      <c r="A6" s="1"/>
      <c r="B6" s="1">
        <v>883505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6</v>
      </c>
      <c r="H6" s="2">
        <v>0</v>
      </c>
      <c r="I6" s="1">
        <v>0</v>
      </c>
      <c r="J6" s="3" t="s">
        <v>17</v>
      </c>
      <c r="K6" s="2" t="str">
        <f>J6*479.36</f>
        <v>0</v>
      </c>
      <c r="L6" s="5"/>
    </row>
    <row r="7" spans="1:12" customHeight="1" ht="105" outlineLevel="3">
      <c r="A7" s="1"/>
      <c r="B7" s="1">
        <v>883506</v>
      </c>
      <c r="C7" s="1" t="s">
        <v>26</v>
      </c>
      <c r="D7" s="1"/>
      <c r="E7" s="2" t="s">
        <v>27</v>
      </c>
      <c r="F7" s="2" t="s">
        <v>28</v>
      </c>
      <c r="G7" s="2">
        <v>0</v>
      </c>
      <c r="H7" s="2">
        <v>0</v>
      </c>
      <c r="I7" s="1">
        <v>0</v>
      </c>
      <c r="J7" s="3" t="s">
        <v>17</v>
      </c>
      <c r="K7" s="2" t="str">
        <f>J7*530.72</f>
        <v>0</v>
      </c>
      <c r="L7" s="5"/>
    </row>
    <row r="8" spans="1:12" customHeight="1" ht="105" outlineLevel="3">
      <c r="A8" s="1"/>
      <c r="B8" s="1">
        <v>883507</v>
      </c>
      <c r="C8" s="1" t="s">
        <v>29</v>
      </c>
      <c r="D8" s="1"/>
      <c r="E8" s="2" t="s">
        <v>30</v>
      </c>
      <c r="F8" s="2" t="s">
        <v>31</v>
      </c>
      <c r="G8" s="2" t="s">
        <v>16</v>
      </c>
      <c r="H8" s="2">
        <v>0</v>
      </c>
      <c r="I8" s="1">
        <v>0</v>
      </c>
      <c r="J8" s="3" t="s">
        <v>17</v>
      </c>
      <c r="K8" s="2" t="str">
        <f>J8*588.50</f>
        <v>0</v>
      </c>
      <c r="L8" s="5"/>
    </row>
    <row r="9" spans="1:12" customHeight="1" ht="105" outlineLevel="3">
      <c r="A9" s="1"/>
      <c r="B9" s="1">
        <v>883508</v>
      </c>
      <c r="C9" s="1" t="s">
        <v>32</v>
      </c>
      <c r="D9" s="1"/>
      <c r="E9" s="2" t="s">
        <v>33</v>
      </c>
      <c r="F9" s="2" t="s">
        <v>34</v>
      </c>
      <c r="G9" s="2" t="s">
        <v>16</v>
      </c>
      <c r="H9" s="2">
        <v>0</v>
      </c>
      <c r="I9" s="1">
        <v>0</v>
      </c>
      <c r="J9" s="3" t="s">
        <v>17</v>
      </c>
      <c r="K9" s="2" t="str">
        <f>J9*500.76</f>
        <v>0</v>
      </c>
      <c r="L9" s="5"/>
    </row>
    <row r="10" spans="1:12" customHeight="1" ht="105" outlineLevel="3">
      <c r="A10" s="1"/>
      <c r="B10" s="1">
        <v>883509</v>
      </c>
      <c r="C10" s="1" t="s">
        <v>35</v>
      </c>
      <c r="D10" s="1"/>
      <c r="E10" s="2" t="s">
        <v>36</v>
      </c>
      <c r="F10" s="2" t="s">
        <v>37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J10*749.00</f>
        <v>0</v>
      </c>
      <c r="L10" s="5"/>
    </row>
    <row r="11" spans="1:12" customHeight="1" ht="105" outlineLevel="3">
      <c r="A11" s="1"/>
      <c r="B11" s="1">
        <v>883510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J11*768.26</f>
        <v>0</v>
      </c>
      <c r="L11" s="5"/>
    </row>
    <row r="12" spans="1:12" customHeight="1" ht="105" outlineLevel="3">
      <c r="A12" s="1"/>
      <c r="B12" s="1">
        <v>883512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46</v>
      </c>
      <c r="H12" s="2">
        <v>0</v>
      </c>
      <c r="I12" s="1">
        <v>0</v>
      </c>
      <c r="J12" s="3" t="s">
        <v>17</v>
      </c>
      <c r="K12" s="2" t="str">
        <f>J12*667.68</f>
        <v>0</v>
      </c>
      <c r="L12" s="5"/>
    </row>
    <row r="13" spans="1:12" customHeight="1" ht="105" outlineLevel="3">
      <c r="A13" s="1"/>
      <c r="B13" s="1">
        <v>883513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3</v>
      </c>
      <c r="H13" s="2">
        <v>0</v>
      </c>
      <c r="I13" s="1">
        <v>0</v>
      </c>
      <c r="J13" s="3" t="s">
        <v>17</v>
      </c>
      <c r="K13" s="2" t="str">
        <f>J13*693.36</f>
        <v>0</v>
      </c>
      <c r="L13" s="5"/>
    </row>
    <row r="14" spans="1:12" customHeight="1" ht="105" outlineLevel="3">
      <c r="A14" s="1"/>
      <c r="B14" s="1">
        <v>883514</v>
      </c>
      <c r="C14" s="1" t="s">
        <v>51</v>
      </c>
      <c r="D14" s="1"/>
      <c r="E14" s="2" t="s">
        <v>52</v>
      </c>
      <c r="F14" s="2" t="s">
        <v>53</v>
      </c>
      <c r="G14" s="2">
        <v>10</v>
      </c>
      <c r="H14" s="2">
        <v>0</v>
      </c>
      <c r="I14" s="1">
        <v>0</v>
      </c>
      <c r="J14" s="3" t="s">
        <v>17</v>
      </c>
      <c r="K14" s="2" t="str">
        <f>J14*603.48</f>
        <v>0</v>
      </c>
      <c r="L14" s="5"/>
    </row>
    <row r="15" spans="1:12" customHeight="1" ht="105" outlineLevel="3">
      <c r="A15" s="1"/>
      <c r="B15" s="1">
        <v>883518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17</v>
      </c>
      <c r="K15" s="2" t="str">
        <f>J15*740.44</f>
        <v>0</v>
      </c>
      <c r="L15" s="5"/>
    </row>
    <row r="16" spans="1:12" customHeight="1" ht="105" outlineLevel="3">
      <c r="A16" s="1"/>
      <c r="B16" s="1">
        <v>883519</v>
      </c>
      <c r="C16" s="1" t="s">
        <v>58</v>
      </c>
      <c r="D16" s="1" t="s">
        <v>59</v>
      </c>
      <c r="E16" s="2" t="s">
        <v>60</v>
      </c>
      <c r="F16" s="2" t="s">
        <v>61</v>
      </c>
      <c r="G16" s="2" t="s">
        <v>16</v>
      </c>
      <c r="H16" s="2">
        <v>0</v>
      </c>
      <c r="I16" s="1">
        <v>0</v>
      </c>
      <c r="J16" s="3" t="s">
        <v>17</v>
      </c>
      <c r="K16" s="2" t="str">
        <f>J16*582.08</f>
        <v>0</v>
      </c>
      <c r="L16" s="5"/>
    </row>
    <row r="17" spans="1:12" customHeight="1" ht="105" outlineLevel="3">
      <c r="A17" s="1"/>
      <c r="B17" s="1">
        <v>883522</v>
      </c>
      <c r="C17" s="1" t="s">
        <v>62</v>
      </c>
      <c r="D17" s="1"/>
      <c r="E17" s="2" t="s">
        <v>63</v>
      </c>
      <c r="F17" s="2" t="s">
        <v>64</v>
      </c>
      <c r="G17" s="2" t="s">
        <v>46</v>
      </c>
      <c r="H17" s="2">
        <v>0</v>
      </c>
      <c r="I17" s="1">
        <v>0</v>
      </c>
      <c r="J17" s="3" t="s">
        <v>17</v>
      </c>
      <c r="K17" s="2" t="str">
        <f>J17*192.60</f>
        <v>0</v>
      </c>
      <c r="L17" s="5"/>
    </row>
    <row r="18" spans="1:12" customHeight="1" ht="105" outlineLevel="3">
      <c r="A18" s="1"/>
      <c r="B18" s="1">
        <v>883523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46</v>
      </c>
      <c r="H18" s="2">
        <v>0</v>
      </c>
      <c r="I18" s="1">
        <v>0</v>
      </c>
      <c r="J18" s="3" t="s">
        <v>17</v>
      </c>
      <c r="K18" s="2" t="str">
        <f>J18*209.72</f>
        <v>0</v>
      </c>
      <c r="L18" s="5"/>
    </row>
    <row r="19" spans="1:12" customHeight="1" ht="105" outlineLevel="3">
      <c r="A19" s="1"/>
      <c r="B19" s="1">
        <v>883524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16</v>
      </c>
      <c r="H19" s="2">
        <v>0</v>
      </c>
      <c r="I19" s="1">
        <v>0</v>
      </c>
      <c r="J19" s="3" t="s">
        <v>17</v>
      </c>
      <c r="K19" s="2" t="str">
        <f>J19*684.80</f>
        <v>0</v>
      </c>
      <c r="L19" s="5"/>
    </row>
    <row r="20" spans="1:12" customHeight="1" ht="105" outlineLevel="3">
      <c r="A20" s="1"/>
      <c r="B20" s="1">
        <v>883525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17</v>
      </c>
      <c r="K20" s="2" t="str">
        <f>J20*697.64</f>
        <v>0</v>
      </c>
      <c r="L20" s="5"/>
    </row>
    <row r="21" spans="1:12" customHeight="1" ht="105" outlineLevel="3">
      <c r="A21" s="1"/>
      <c r="B21" s="1">
        <v>883526</v>
      </c>
      <c r="C21" s="1" t="s">
        <v>77</v>
      </c>
      <c r="D21" s="1">
        <v>123456</v>
      </c>
      <c r="E21" s="2" t="s">
        <v>78</v>
      </c>
      <c r="F21" s="2" t="s">
        <v>79</v>
      </c>
      <c r="G21" s="2" t="s">
        <v>46</v>
      </c>
      <c r="H21" s="2">
        <v>0</v>
      </c>
      <c r="I21" s="1">
        <v>0</v>
      </c>
      <c r="J21" s="3" t="s">
        <v>17</v>
      </c>
      <c r="K21" s="2" t="str">
        <f>J21*755.42</f>
        <v>0</v>
      </c>
      <c r="L21" s="5"/>
    </row>
    <row r="22" spans="1:12" customHeight="1" ht="105" outlineLevel="3">
      <c r="A22" s="1"/>
      <c r="B22" s="1">
        <v>883539</v>
      </c>
      <c r="C22" s="1" t="s">
        <v>80</v>
      </c>
      <c r="D22" s="1"/>
      <c r="E22" s="2" t="s">
        <v>81</v>
      </c>
      <c r="F22" s="2" t="s">
        <v>82</v>
      </c>
      <c r="G22" s="2">
        <v>0</v>
      </c>
      <c r="H22" s="2">
        <v>0</v>
      </c>
      <c r="I22" s="1">
        <v>0</v>
      </c>
      <c r="J22" s="3" t="s">
        <v>17</v>
      </c>
      <c r="K22" s="2" t="str">
        <f>J22*341.24</f>
        <v>0</v>
      </c>
      <c r="L22" s="5"/>
    </row>
    <row r="23" spans="1:12" customHeight="1" ht="105" outlineLevel="3">
      <c r="A23" s="1"/>
      <c r="B23" s="1">
        <v>883540</v>
      </c>
      <c r="C23" s="1" t="s">
        <v>83</v>
      </c>
      <c r="D23" s="1"/>
      <c r="E23" s="2" t="s">
        <v>84</v>
      </c>
      <c r="F23" s="2" t="s">
        <v>85</v>
      </c>
      <c r="G23" s="2" t="s">
        <v>46</v>
      </c>
      <c r="H23" s="2">
        <v>0</v>
      </c>
      <c r="I23" s="1">
        <v>0</v>
      </c>
      <c r="J23" s="3" t="s">
        <v>17</v>
      </c>
      <c r="K23" s="2" t="str">
        <f>J23*516.17</f>
        <v>0</v>
      </c>
      <c r="L23" s="5"/>
    </row>
    <row r="24" spans="1:12" customHeight="1" ht="105" outlineLevel="3">
      <c r="A24" s="1"/>
      <c r="B24" s="1">
        <v>883541</v>
      </c>
      <c r="C24" s="1" t="s">
        <v>86</v>
      </c>
      <c r="D24" s="1"/>
      <c r="E24" s="2" t="s">
        <v>87</v>
      </c>
      <c r="F24" s="2" t="s">
        <v>88</v>
      </c>
      <c r="G24" s="2">
        <v>6</v>
      </c>
      <c r="H24" s="2">
        <v>0</v>
      </c>
      <c r="I24" s="1">
        <v>0</v>
      </c>
      <c r="J24" s="3" t="s">
        <v>17</v>
      </c>
      <c r="K24" s="2" t="str">
        <f>J24*716.90</f>
        <v>0</v>
      </c>
      <c r="L24" s="5"/>
    </row>
    <row r="25" spans="1:12" customHeight="1" ht="105" outlineLevel="3">
      <c r="A25" s="1"/>
      <c r="B25" s="1">
        <v>883542</v>
      </c>
      <c r="C25" s="1" t="s">
        <v>89</v>
      </c>
      <c r="D25" s="1"/>
      <c r="E25" s="2" t="s">
        <v>90</v>
      </c>
      <c r="F25" s="2" t="s">
        <v>91</v>
      </c>
      <c r="G25" s="2" t="s">
        <v>46</v>
      </c>
      <c r="H25" s="2">
        <v>0</v>
      </c>
      <c r="I25" s="1">
        <v>0</v>
      </c>
      <c r="J25" s="3" t="s">
        <v>17</v>
      </c>
      <c r="K25" s="2" t="str">
        <f>J25*888.96</f>
        <v>0</v>
      </c>
      <c r="L25" s="5"/>
    </row>
    <row r="26" spans="1:12" customHeight="1" ht="105" outlineLevel="3">
      <c r="A26" s="1"/>
      <c r="B26" s="1">
        <v>883543</v>
      </c>
      <c r="C26" s="1" t="s">
        <v>92</v>
      </c>
      <c r="D26" s="1"/>
      <c r="E26" s="2" t="s">
        <v>93</v>
      </c>
      <c r="F26" s="2" t="s">
        <v>94</v>
      </c>
      <c r="G26" s="2">
        <v>5</v>
      </c>
      <c r="H26" s="2">
        <v>0</v>
      </c>
      <c r="I26" s="1">
        <v>0</v>
      </c>
      <c r="J26" s="3" t="s">
        <v>17</v>
      </c>
      <c r="K26" s="2" t="str">
        <f>J26*917.63</f>
        <v>0</v>
      </c>
      <c r="L26" s="5"/>
    </row>
    <row r="27" spans="1:12" customHeight="1" ht="105" outlineLevel="3">
      <c r="A27" s="1"/>
      <c r="B27" s="1">
        <v>883544</v>
      </c>
      <c r="C27" s="1" t="s">
        <v>95</v>
      </c>
      <c r="D27" s="1"/>
      <c r="E27" s="2" t="s">
        <v>96</v>
      </c>
      <c r="F27" s="2" t="s">
        <v>97</v>
      </c>
      <c r="G27" s="2">
        <v>9</v>
      </c>
      <c r="H27" s="2">
        <v>0</v>
      </c>
      <c r="I27" s="1">
        <v>0</v>
      </c>
      <c r="J27" s="3" t="s">
        <v>17</v>
      </c>
      <c r="K27" s="2" t="str">
        <f>J27*1433.80</f>
        <v>0</v>
      </c>
      <c r="L27" s="5"/>
    </row>
    <row r="28" spans="1:12" customHeight="1" ht="105" outlineLevel="3">
      <c r="A28" s="1"/>
      <c r="B28" s="1">
        <v>883545</v>
      </c>
      <c r="C28" s="1" t="s">
        <v>98</v>
      </c>
      <c r="D28" s="1"/>
      <c r="E28" s="2" t="s">
        <v>99</v>
      </c>
      <c r="F28" s="2" t="s">
        <v>100</v>
      </c>
      <c r="G28" s="2">
        <v>10</v>
      </c>
      <c r="H28" s="2">
        <v>0</v>
      </c>
      <c r="I28" s="1">
        <v>0</v>
      </c>
      <c r="J28" s="3" t="s">
        <v>17</v>
      </c>
      <c r="K28" s="2" t="str">
        <f>J28*943.44</f>
        <v>0</v>
      </c>
      <c r="L28" s="5"/>
    </row>
    <row r="29" spans="1:12" outlineLevel="3">
      <c r="A29" s="1"/>
      <c r="B29" s="1">
        <v>955878</v>
      </c>
      <c r="C29" s="1" t="s">
        <v>101</v>
      </c>
      <c r="D29" s="1"/>
      <c r="E29" s="2" t="s">
        <v>102</v>
      </c>
      <c r="F29" s="2" t="s">
        <v>103</v>
      </c>
      <c r="G29" s="2" t="s">
        <v>46</v>
      </c>
      <c r="H29" s="2">
        <v>0</v>
      </c>
      <c r="I29" s="1">
        <v>0</v>
      </c>
      <c r="J29" s="3" t="s">
        <v>17</v>
      </c>
      <c r="K29" s="2" t="str">
        <f>J29*272.00</f>
        <v>0</v>
      </c>
      <c r="L29" s="5"/>
    </row>
    <row r="30" spans="1:12" outlineLevel="3">
      <c r="A30" s="1"/>
      <c r="B30" s="1">
        <v>955879</v>
      </c>
      <c r="C30" s="1" t="s">
        <v>104</v>
      </c>
      <c r="D30" s="1">
        <v>202309</v>
      </c>
      <c r="E30" s="2" t="s">
        <v>105</v>
      </c>
      <c r="F30" s="2" t="s">
        <v>106</v>
      </c>
      <c r="G30" s="2" t="s">
        <v>16</v>
      </c>
      <c r="H30" s="2">
        <v>0</v>
      </c>
      <c r="I30" s="1">
        <v>0</v>
      </c>
      <c r="J30" s="3" t="s">
        <v>17</v>
      </c>
      <c r="K30" s="2" t="str">
        <f>J30*328.00</f>
        <v>0</v>
      </c>
      <c r="L30" s="5"/>
    </row>
    <row r="31" spans="1:12" outlineLevel="3">
      <c r="A31" s="1"/>
      <c r="B31" s="1">
        <v>955880</v>
      </c>
      <c r="C31" s="1" t="s">
        <v>107</v>
      </c>
      <c r="D31" s="1" t="s">
        <v>108</v>
      </c>
      <c r="E31" s="2" t="s">
        <v>109</v>
      </c>
      <c r="F31" s="2" t="s">
        <v>110</v>
      </c>
      <c r="G31" s="2" t="s">
        <v>46</v>
      </c>
      <c r="H31" s="2">
        <v>0</v>
      </c>
      <c r="I31" s="1">
        <v>0</v>
      </c>
      <c r="J31" s="3" t="s">
        <v>17</v>
      </c>
      <c r="K31" s="2" t="str">
        <f>J31*621.25</f>
        <v>0</v>
      </c>
      <c r="L31" s="5"/>
    </row>
    <row r="32" spans="1:12" outlineLevel="3">
      <c r="A32" s="1"/>
      <c r="B32" s="1">
        <v>955881</v>
      </c>
      <c r="C32" s="1" t="s">
        <v>111</v>
      </c>
      <c r="D32" s="1" t="s">
        <v>112</v>
      </c>
      <c r="E32" s="2" t="s">
        <v>113</v>
      </c>
      <c r="F32" s="2" t="s">
        <v>114</v>
      </c>
      <c r="G32" s="2" t="s">
        <v>46</v>
      </c>
      <c r="H32" s="2">
        <v>0</v>
      </c>
      <c r="I32" s="1">
        <v>0</v>
      </c>
      <c r="J32" s="3" t="s">
        <v>17</v>
      </c>
      <c r="K32" s="2" t="str">
        <f>J32*567.00</f>
        <v>0</v>
      </c>
      <c r="L32" s="5"/>
    </row>
    <row r="33" spans="1:12" outlineLevel="3">
      <c r="A33" s="1"/>
      <c r="B33" s="1">
        <v>955882</v>
      </c>
      <c r="C33" s="1" t="s">
        <v>115</v>
      </c>
      <c r="D33" s="1" t="s">
        <v>116</v>
      </c>
      <c r="E33" s="2" t="s">
        <v>117</v>
      </c>
      <c r="F33" s="2" t="s">
        <v>118</v>
      </c>
      <c r="G33" s="2" t="s">
        <v>46</v>
      </c>
      <c r="H33" s="2">
        <v>0</v>
      </c>
      <c r="I33" s="1">
        <v>0</v>
      </c>
      <c r="J33" s="3" t="s">
        <v>17</v>
      </c>
      <c r="K33" s="2" t="str">
        <f>J33*490.00</f>
        <v>0</v>
      </c>
      <c r="L33" s="5"/>
    </row>
    <row r="34" spans="1:12" outlineLevel="3">
      <c r="A34" s="1"/>
      <c r="B34" s="1">
        <v>955883</v>
      </c>
      <c r="C34" s="1" t="s">
        <v>119</v>
      </c>
      <c r="D34" s="1" t="s">
        <v>120</v>
      </c>
      <c r="E34" s="2" t="s">
        <v>121</v>
      </c>
      <c r="F34" s="2" t="s">
        <v>122</v>
      </c>
      <c r="G34" s="2" t="s">
        <v>46</v>
      </c>
      <c r="H34" s="2">
        <v>0</v>
      </c>
      <c r="I34" s="1">
        <v>0</v>
      </c>
      <c r="J34" s="3" t="s">
        <v>17</v>
      </c>
      <c r="K34" s="2" t="str">
        <f>J34*500.50</f>
        <v>0</v>
      </c>
      <c r="L34" s="5"/>
    </row>
    <row r="35" spans="1:12" outlineLevel="3">
      <c r="A35" s="1"/>
      <c r="B35" s="1">
        <v>955884</v>
      </c>
      <c r="C35" s="1" t="s">
        <v>123</v>
      </c>
      <c r="D35" s="1" t="s">
        <v>124</v>
      </c>
      <c r="E35" s="2" t="s">
        <v>125</v>
      </c>
      <c r="F35" s="2" t="s">
        <v>126</v>
      </c>
      <c r="G35" s="2" t="s">
        <v>46</v>
      </c>
      <c r="H35" s="2">
        <v>0</v>
      </c>
      <c r="I35" s="1">
        <v>0</v>
      </c>
      <c r="J35" s="3" t="s">
        <v>17</v>
      </c>
      <c r="K35" s="2" t="str">
        <f>J35*385.00</f>
        <v>0</v>
      </c>
      <c r="L35" s="5"/>
    </row>
    <row r="36" spans="1:12" outlineLevel="3">
      <c r="A36" s="1"/>
      <c r="B36" s="1">
        <v>955885</v>
      </c>
      <c r="C36" s="1" t="s">
        <v>127</v>
      </c>
      <c r="D36" s="1" t="s">
        <v>128</v>
      </c>
      <c r="E36" s="2" t="s">
        <v>129</v>
      </c>
      <c r="F36" s="2" t="s">
        <v>130</v>
      </c>
      <c r="G36" s="2" t="s">
        <v>16</v>
      </c>
      <c r="H36" s="2">
        <v>0</v>
      </c>
      <c r="I36" s="1">
        <v>0</v>
      </c>
      <c r="J36" s="3" t="s">
        <v>17</v>
      </c>
      <c r="K36" s="2" t="str">
        <f>J36*192.50</f>
        <v>0</v>
      </c>
      <c r="L3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2026-07-12T07:55:50+03:00</dcterms:created>
  <dcterms:modified xsi:type="dcterms:W3CDTF">2026-07-12T07:55:50+03:00</dcterms:modified>
  <dc:title>Untitled Spreadsheet</dc:title>
  <dc:description/>
  <dc:subject/>
  <cp:keywords/>
  <cp:category/>
</cp:coreProperties>
</file>