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<sst xmlns="http://schemas.openxmlformats.org/spreadsheetml/2006/main" uniqueCount="131">
  <si>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</si>
  <si>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</si>
  <si>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</si>
  <si>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</si>
  <si>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</si>
  <si>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</si>
  <si>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</si>
  <si>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</si>
  <si>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</si>
  <si>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</si>
  <si>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</si>
  <si>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ПВХ (белая)</t>
  </si>
  <si>
    <t>ELK-161037</t>
  </si>
  <si>
    <t>Шланг газовый ПВХ  1/2 г/г  0,3м ELKA белый  (100)</t>
  </si>
  <si>
    <t>146.78 руб.</t>
  </si>
  <si>
    <t>шт</t>
  </si>
  <si>
    <t>ELK-161038</t>
  </si>
  <si>
    <t>Шланг газовый ПВХ  1/2 г/г  0,4м ELKA белый  (100)</t>
  </si>
  <si>
    <t>157.85 руб.</t>
  </si>
  <si>
    <t>ELK-161039</t>
  </si>
  <si>
    <t>Шланг газовый ПВХ  1/2 г/г  0,5м ELKA белый  (120)</t>
  </si>
  <si>
    <t>169.04 руб.</t>
  </si>
  <si>
    <t>ELK-161040</t>
  </si>
  <si>
    <t>Шланг газовый ПВХ  1/2 г/г  0,6м ELKA белый  (100)</t>
  </si>
  <si>
    <t>179.78 руб.</t>
  </si>
  <si>
    <t>ELK-161041</t>
  </si>
  <si>
    <t>Шланг газовый ПВХ  1/2 г/г  0,8м ELKA белый  (70)</t>
  </si>
  <si>
    <t>202.57 руб.</t>
  </si>
  <si>
    <t>&gt;25</t>
  </si>
  <si>
    <t>ELK-161042</t>
  </si>
  <si>
    <t>Шланг газовый ПВХ  1/2 г/г  1,0м ELKA белый  (60)</t>
  </si>
  <si>
    <t>225.83 руб.</t>
  </si>
  <si>
    <t>ELK-161043</t>
  </si>
  <si>
    <t>Шланг газовый ПВХ  1/2 г/г  1,2м ELKA белый  (50)</t>
  </si>
  <si>
    <t>246.89 руб.</t>
  </si>
  <si>
    <t>ELK-161044</t>
  </si>
  <si>
    <t>Шланг газовый ПВХ  1/2 г/г  1,5м ELKA белый  (45)</t>
  </si>
  <si>
    <t>279.79 руб.</t>
  </si>
  <si>
    <t>&gt;100</t>
  </si>
  <si>
    <t>ELK-161045</t>
  </si>
  <si>
    <t>Шланг газовый ПВХ  1/2 г/г  1,8м ELKA белый  (40)</t>
  </si>
  <si>
    <t>318.09 руб.</t>
  </si>
  <si>
    <t>&gt;50</t>
  </si>
  <si>
    <t>ELK-161046</t>
  </si>
  <si>
    <t>Шланг газовый ПВХ  1/2 г/г  2,0м ELKA белый  (40)</t>
  </si>
  <si>
    <t>339.15 руб.</t>
  </si>
  <si>
    <t>ELK-161047</t>
  </si>
  <si>
    <t>Шланг газовый ПВХ  1/2 г/г  2,5м ELKA белый  (30)</t>
  </si>
  <si>
    <t>393.52 руб.</t>
  </si>
  <si>
    <t>ELK-161048</t>
  </si>
  <si>
    <t>Шланг газовый ПВХ  1/2 г/г  3,0м ELKA белый  (30)</t>
  </si>
  <si>
    <t>446.17 руб.</t>
  </si>
  <si>
    <t>ELK-161049</t>
  </si>
  <si>
    <t>Шланг газовый ПВХ  1/2 г/г  3,5м ELKA белый  (25)</t>
  </si>
  <si>
    <t>513.72 руб.</t>
  </si>
  <si>
    <t>&gt;10</t>
  </si>
  <si>
    <t>ELK-161050</t>
  </si>
  <si>
    <t>Шланг газовый ПВХ  1/2 г/г  4,0м ELKA белый  (20)</t>
  </si>
  <si>
    <t>567.58 руб.</t>
  </si>
  <si>
    <t>ELK-161051</t>
  </si>
  <si>
    <t>Шланг газовый ПВХ  1/2 г/г  4,5м ELKA белый  (20)</t>
  </si>
  <si>
    <t>620.21 руб.</t>
  </si>
  <si>
    <t>ELK-161052</t>
  </si>
  <si>
    <t>Шланг газовый ПВХ  1/2 г/г  5,0м ELKA белый  (15)</t>
  </si>
  <si>
    <t>677.18 руб.</t>
  </si>
  <si>
    <t>ELK-161053</t>
  </si>
  <si>
    <t>Шланг газовый ПВХ  1/2 г/г  6,0м ELKA белый  (15)</t>
  </si>
  <si>
    <t>782.47 руб.</t>
  </si>
  <si>
    <t>ELK-161054</t>
  </si>
  <si>
    <t>Шланг газовый ПВХ  1/2 г/ш  0,3м ELKA белый  (100)</t>
  </si>
  <si>
    <t>149.30 руб.</t>
  </si>
  <si>
    <t>ELK-161055</t>
  </si>
  <si>
    <t>Шланг газовый ПВХ  1/2 г/ш  0,4м ELKA белый  (100)</t>
  </si>
  <si>
    <t>160.37 руб.</t>
  </si>
  <si>
    <t>ELK-161056</t>
  </si>
  <si>
    <t>Шланг газовый ПВХ  1/2 г/ш  0,5м ELKA белый  (120)</t>
  </si>
  <si>
    <t>171.56 руб.</t>
  </si>
  <si>
    <t>ELK-161057</t>
  </si>
  <si>
    <t>Шланг газовый ПВХ  1/2 г/ш  0,6м ELKA белый  (100)</t>
  </si>
  <si>
    <t>182.30 руб.</t>
  </si>
  <si>
    <t>ELK-161058</t>
  </si>
  <si>
    <t>Шланг газовый ПВХ  1/2 г/ш  0,8м ELKA белый  (70)</t>
  </si>
  <si>
    <t>205.10 руб.</t>
  </si>
  <si>
    <t>ELK-161059</t>
  </si>
  <si>
    <t>Шланг газовый ПВХ  1/2 г/ш  1,0м ELKA белый  (60)</t>
  </si>
  <si>
    <t>228.35 руб.</t>
  </si>
  <si>
    <t>ELK-161060</t>
  </si>
  <si>
    <t>Шланг газовый ПВХ  1/2 г/ш  1,2м ELKA белый  (50)</t>
  </si>
  <si>
    <t>249.42 руб.</t>
  </si>
  <si>
    <t>ELK-161061</t>
  </si>
  <si>
    <t>Шланг газовый ПВХ  1/2 г/ш  1,5м ELKA белый  (45)</t>
  </si>
  <si>
    <t>282.31 руб.</t>
  </si>
  <si>
    <t>ELK-161062</t>
  </si>
  <si>
    <t>Шланг газовый ПВХ  1/2 г/ш  1,8м ELKA белый  (40)</t>
  </si>
  <si>
    <t>320.61 руб.</t>
  </si>
  <si>
    <t>ELK-161063</t>
  </si>
  <si>
    <t>Шланг газовый ПВХ  1/2 г/ш  2,0м ELKA белый  (40)</t>
  </si>
  <si>
    <t>341.67 руб.</t>
  </si>
  <si>
    <t>ELK-161064</t>
  </si>
  <si>
    <t>Шланг газовый ПВХ  1/2 г/ш  2,5м ELKA белый  (30)</t>
  </si>
  <si>
    <t>396.04 руб.</t>
  </si>
  <si>
    <t>ELK-161065</t>
  </si>
  <si>
    <t>Шланг газовый ПВХ  1/2 г/ш  3,0м ELKA белый  (30)</t>
  </si>
  <si>
    <t>448.70 руб.</t>
  </si>
  <si>
    <t>ELK-161066</t>
  </si>
  <si>
    <t>Шланг газовый ПВХ  1/2 г/ш  3,5м ELKA белый  (25)</t>
  </si>
  <si>
    <t>516.25 руб.</t>
  </si>
  <si>
    <t>ELK-161067</t>
  </si>
  <si>
    <t>Шланг газовый ПВХ  1/2 г/ш  4,0м ELKA белый  (20)</t>
  </si>
  <si>
    <t>570.10 руб.</t>
  </si>
  <si>
    <t>ELK-161068</t>
  </si>
  <si>
    <t>Шланг газовый ПВХ  1/2 г/ш  4,5м ELKA белый  (20)</t>
  </si>
  <si>
    <t>622.74 руб.</t>
  </si>
  <si>
    <t>ELK-161069</t>
  </si>
  <si>
    <t>Шланг газовый ПВХ  1/2 г/ш  5,0м ELKA белый  (15)</t>
  </si>
  <si>
    <t>679.70 руб.</t>
  </si>
  <si>
    <t>ELK-161070</t>
  </si>
  <si>
    <t>Шланг газовый ПВХ  1/2 г/ш  6,0м ELKA белый  (15)</t>
  </si>
  <si>
    <t>784.99 руб.</t>
  </si>
  <si>
    <t>GPS-340002</t>
  </si>
  <si>
    <t>MQXW60</t>
  </si>
  <si>
    <t>подводка для газа ПВХ 0,6 м г/ш  1/2" желтая (100шт)</t>
  </si>
  <si>
    <t>85.02 руб.</t>
  </si>
  <si>
    <t>GPS-340016</t>
  </si>
  <si>
    <t>MQXW300</t>
  </si>
  <si>
    <t>подводка для газа ПВХ 3,0 м г/ш  1/2" желтая (20шт)</t>
  </si>
  <si>
    <t>217.43 руб.</t>
  </si>
  <si>
    <t>GPS-340018</t>
  </si>
  <si>
    <t>MQXW400</t>
  </si>
  <si>
    <t>подводка для газа ПВХ 4,0 м г/ш  1/2" желтая (20шт)</t>
  </si>
  <si>
    <t>270.09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</si>
</sst>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0c84c1_8537_11ef_a64f_047c1617b143_579e241e_5a46_11f0_a775_047c1617b1431.jpeg"/><Relationship Id="rId2" Type="http://schemas.openxmlformats.org/officeDocument/2006/relationships/image" Target="../media/040c84c3_8537_11ef_a64f_047c1617b143_579e241f_5a46_11f0_a775_047c1617b1432.jpeg"/><Relationship Id="rId3" Type="http://schemas.openxmlformats.org/officeDocument/2006/relationships/image" Target="../media/040c84c5_8537_11ef_a64f_047c1617b143_579e2420_5a46_11f0_a775_047c1617b1433.jpeg"/><Relationship Id="rId4" Type="http://schemas.openxmlformats.org/officeDocument/2006/relationships/image" Target="../media/040c84c7_8537_11ef_a64f_047c1617b143_579e2421_5a46_11f0_a775_047c1617b1434.jpeg"/><Relationship Id="rId5" Type="http://schemas.openxmlformats.org/officeDocument/2006/relationships/image" Target="../media/040c84c9_8537_11ef_a64f_047c1617b143_5dcd878f_5a46_11f0_a775_047c1617b1435.jpeg"/><Relationship Id="rId6" Type="http://schemas.openxmlformats.org/officeDocument/2006/relationships/image" Target="../media/040c84cb_8537_11ef_a64f_047c1617b143_5dcd8790_5a46_11f0_a775_047c1617b1436.jpeg"/><Relationship Id="rId7" Type="http://schemas.openxmlformats.org/officeDocument/2006/relationships/image" Target="../media/040c84cd_8537_11ef_a64f_047c1617b143_5dcd8791_5a46_11f0_a775_047c1617b1437.jpeg"/><Relationship Id="rId8" Type="http://schemas.openxmlformats.org/officeDocument/2006/relationships/image" Target="../media/040c84cf_8537_11ef_a64f_047c1617b143_5dcd8792_5a46_11f0_a775_047c1617b1438.jpeg"/><Relationship Id="rId9" Type="http://schemas.openxmlformats.org/officeDocument/2006/relationships/image" Target="../media/040c84d1_8537_11ef_a64f_047c1617b143_5dcd8793_5a46_11f0_a775_047c1617b1439.jpeg"/><Relationship Id="rId10" Type="http://schemas.openxmlformats.org/officeDocument/2006/relationships/image" Target="../media/040c84d3_8537_11ef_a64f_047c1617b143_5dcd8794_5a46_11f0_a775_047c1617b14310.jpeg"/><Relationship Id="rId11" Type="http://schemas.openxmlformats.org/officeDocument/2006/relationships/image" Target="../media/4bd11527_8542_11ef_a64f_047c1617b143_5dcd8795_5a46_11f0_a775_047c1617b14311.jpeg"/><Relationship Id="rId12" Type="http://schemas.openxmlformats.org/officeDocument/2006/relationships/image" Target="../media/4bd11529_8542_11ef_a64f_047c1617b143_5dcd8796_5a46_11f0_a775_047c1617b14312.jpeg"/><Relationship Id="rId13" Type="http://schemas.openxmlformats.org/officeDocument/2006/relationships/image" Target="../media/4bd1152b_8542_11ef_a64f_047c1617b143_5dcd8797_5a46_11f0_a775_047c1617b14313.jpeg"/><Relationship Id="rId14" Type="http://schemas.openxmlformats.org/officeDocument/2006/relationships/image" Target="../media/4bd1152d_8542_11ef_a64f_047c1617b143_5dcd8798_5a46_11f0_a775_047c1617b14314.jpeg"/><Relationship Id="rId15" Type="http://schemas.openxmlformats.org/officeDocument/2006/relationships/image" Target="../media/4bd1152f_8542_11ef_a64f_047c1617b143_5dcd8799_5a46_11f0_a775_047c1617b14315.jpeg"/><Relationship Id="rId16" Type="http://schemas.openxmlformats.org/officeDocument/2006/relationships/image" Target="../media/4bd11531_8542_11ef_a64f_047c1617b143_5dcd879a_5a46_11f0_a775_047c1617b14316.jpeg"/><Relationship Id="rId17" Type="http://schemas.openxmlformats.org/officeDocument/2006/relationships/image" Target="../media/4bd11533_8542_11ef_a64f_047c1617b143_5dcd879b_5a46_11f0_a775_047c1617b14317.jpeg"/><Relationship Id="rId18" Type="http://schemas.openxmlformats.org/officeDocument/2006/relationships/image" Target="../media/4bd11535_8542_11ef_a64f_047c1617b143_5dcd879c_5a46_11f0_a775_047c1617b14318.jpeg"/><Relationship Id="rId19" Type="http://schemas.openxmlformats.org/officeDocument/2006/relationships/image" Target="../media/4bd11537_8542_11ef_a64f_047c1617b143_5dcd879d_5a46_11f0_a775_047c1617b14319.jpeg"/><Relationship Id="rId20" Type="http://schemas.openxmlformats.org/officeDocument/2006/relationships/image" Target="../media/4bd11539_8542_11ef_a64f_047c1617b143_5dcd879e_5a46_11f0_a775_047c1617b14320.jpeg"/><Relationship Id="rId21" Type="http://schemas.openxmlformats.org/officeDocument/2006/relationships/image" Target="../media/4bd1153b_8542_11ef_a64f_047c1617b143_5dcd879f_5a46_11f0_a775_047c1617b14321.jpeg"/><Relationship Id="rId22" Type="http://schemas.openxmlformats.org/officeDocument/2006/relationships/image" Target="../media/4bd1153d_8542_11ef_a64f_047c1617b143_5dcd87a0_5a46_11f0_a775_047c1617b14322.jpeg"/><Relationship Id="rId23" Type="http://schemas.openxmlformats.org/officeDocument/2006/relationships/image" Target="../media/4bd1153f_8542_11ef_a64f_047c1617b143_5dcd87a1_5a46_11f0_a775_047c1617b14323.jpeg"/><Relationship Id="rId24" Type="http://schemas.openxmlformats.org/officeDocument/2006/relationships/image" Target="../media/4bd11541_8542_11ef_a64f_047c1617b143_5dcd87a2_5a46_11f0_a775_047c1617b14324.jpeg"/><Relationship Id="rId25" Type="http://schemas.openxmlformats.org/officeDocument/2006/relationships/image" Target="../media/4bd11543_8542_11ef_a64f_047c1617b143_5dcd87a3_5a46_11f0_a775_047c1617b14325.jpeg"/><Relationship Id="rId26" Type="http://schemas.openxmlformats.org/officeDocument/2006/relationships/image" Target="../media/4bd11545_8542_11ef_a64f_047c1617b143_5dcd87a4_5a46_11f0_a775_047c1617b14326.jpeg"/><Relationship Id="rId27" Type="http://schemas.openxmlformats.org/officeDocument/2006/relationships/image" Target="../media/4bd11547_8542_11ef_a64f_047c1617b143_5dcd87a5_5a46_11f0_a775_047c1617b14327.jpeg"/><Relationship Id="rId28" Type="http://schemas.openxmlformats.org/officeDocument/2006/relationships/image" Target="../media/4bd11549_8542_11ef_a64f_047c1617b143_5dcd87a6_5a46_11f0_a775_047c1617b14328.jpeg"/><Relationship Id="rId29" Type="http://schemas.openxmlformats.org/officeDocument/2006/relationships/image" Target="../media/4bd1154b_8542_11ef_a64f_047c1617b143_5dcd87a7_5a46_11f0_a775_047c1617b14329.jpeg"/><Relationship Id="rId30" Type="http://schemas.openxmlformats.org/officeDocument/2006/relationships/image" Target="../media/4bd1154d_8542_11ef_a64f_047c1617b143_5dcd87a8_5a46_11f0_a775_047c1617b14330.jpeg"/><Relationship Id="rId31" Type="http://schemas.openxmlformats.org/officeDocument/2006/relationships/image" Target="../media/4bd1154f_8542_11ef_a64f_047c1617b143_5dcd87a9_5a46_11f0_a775_047c1617b14331.jpeg"/><Relationship Id="rId32" Type="http://schemas.openxmlformats.org/officeDocument/2006/relationships/image" Target="../media/4bd11551_8542_11ef_a64f_047c1617b143_5dcd87aa_5a46_11f0_a775_047c1617b14332.jpeg"/><Relationship Id="rId33" Type="http://schemas.openxmlformats.org/officeDocument/2006/relationships/image" Target="../media/4bd11553_8542_11ef_a64f_047c1617b143_5dcd87ab_5a46_11f0_a775_047c1617b14333.jpeg"/><Relationship Id="rId34" Type="http://schemas.openxmlformats.org/officeDocument/2006/relationships/image" Target="../media/4bd11555_8542_11ef_a64f_047c1617b143_5dcd87ac_5a46_11f0_a775_047c1617b14334.jpeg"/><Relationship Id="rId35" Type="http://schemas.openxmlformats.org/officeDocument/2006/relationships/image" Target="../media/351c6a6e_86a6_11e9_8101_003048fd731b_dcf34be8_27b2_11ed_a30e_00259070b48735.jpeg"/><Relationship Id="rId36" Type="http://schemas.openxmlformats.org/officeDocument/2006/relationships/image" Target="../media/351c6a8a_86a6_11e9_8101_003048fd731b_dcf34be2_27b2_11ed_a30e_00259070b48736.jpeg"/><Relationship Id="rId37" Type="http://schemas.openxmlformats.org/officeDocument/2006/relationships/image" Target="../media/351c6a8e_86a6_11e9_8101_003048fd731b_dcf34be4_27b2_11ed_a30e_00259070b487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883832</v>
      </c>
      <c r="C4" s="1" t="s">
        <v>12</v>
      </c>
      <c r="D4" s="1">
        <v>4627132453230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J4*146.78</f>
        <v>0</v>
      </c>
      <c r="L4" s="5"/>
    </row>
    <row r="5" spans="1:12" customHeight="1" ht="105" outlineLevel="3">
      <c r="A5" s="1"/>
      <c r="B5" s="1">
        <v>883833</v>
      </c>
      <c r="C5" s="1" t="s">
        <v>16</v>
      </c>
      <c r="D5" s="1">
        <v>4627132453231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J5*157.85</f>
        <v>0</v>
      </c>
      <c r="L5" s="5"/>
    </row>
    <row r="6" spans="1:12" customHeight="1" ht="105" outlineLevel="3">
      <c r="A6" s="1"/>
      <c r="B6" s="1">
        <v>883834</v>
      </c>
      <c r="C6" s="1" t="s">
        <v>19</v>
      </c>
      <c r="D6" s="1">
        <v>4627132453232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J6*169.04</f>
        <v>0</v>
      </c>
      <c r="L6" s="5"/>
    </row>
    <row r="7" spans="1:12" customHeight="1" ht="105" outlineLevel="3">
      <c r="A7" s="1"/>
      <c r="B7" s="1">
        <v>883835</v>
      </c>
      <c r="C7" s="1" t="s">
        <v>22</v>
      </c>
      <c r="D7" s="1">
        <v>4627132453233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J7*179.78</f>
        <v>0</v>
      </c>
      <c r="L7" s="5"/>
    </row>
    <row r="8" spans="1:12" customHeight="1" ht="105" outlineLevel="3">
      <c r="A8" s="1"/>
      <c r="B8" s="1">
        <v>883836</v>
      </c>
      <c r="C8" s="1" t="s">
        <v>25</v>
      </c>
      <c r="D8" s="1">
        <v>4627132453233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15</v>
      </c>
      <c r="K8" s="2" t="str">
        <f>J8*202.57</f>
        <v>0</v>
      </c>
      <c r="L8" s="5"/>
    </row>
    <row r="9" spans="1:12" customHeight="1" ht="105" outlineLevel="3">
      <c r="A9" s="1"/>
      <c r="B9" s="1">
        <v>883837</v>
      </c>
      <c r="C9" s="1" t="s">
        <v>29</v>
      </c>
      <c r="D9" s="1">
        <v>4627132453234</v>
      </c>
      <c r="E9" s="2" t="s">
        <v>30</v>
      </c>
      <c r="F9" s="2" t="s">
        <v>31</v>
      </c>
      <c r="G9" s="2" t="s">
        <v>28</v>
      </c>
      <c r="H9" s="2">
        <v>0</v>
      </c>
      <c r="I9" s="1">
        <v>0</v>
      </c>
      <c r="J9" s="3" t="s">
        <v>15</v>
      </c>
      <c r="K9" s="2" t="str">
        <f>J9*225.83</f>
        <v>0</v>
      </c>
      <c r="L9" s="5"/>
    </row>
    <row r="10" spans="1:12" customHeight="1" ht="105" outlineLevel="3">
      <c r="A10" s="1"/>
      <c r="B10" s="1">
        <v>883838</v>
      </c>
      <c r="C10" s="1" t="s">
        <v>32</v>
      </c>
      <c r="D10" s="1">
        <v>4627132453235</v>
      </c>
      <c r="E10" s="2" t="s">
        <v>33</v>
      </c>
      <c r="F10" s="2" t="s">
        <v>34</v>
      </c>
      <c r="G10" s="2" t="s">
        <v>28</v>
      </c>
      <c r="H10" s="2">
        <v>0</v>
      </c>
      <c r="I10" s="1">
        <v>0</v>
      </c>
      <c r="J10" s="3" t="s">
        <v>15</v>
      </c>
      <c r="K10" s="2" t="str">
        <f>J10*246.89</f>
        <v>0</v>
      </c>
      <c r="L10" s="5"/>
    </row>
    <row r="11" spans="1:12" customHeight="1" ht="105" outlineLevel="3">
      <c r="A11" s="1"/>
      <c r="B11" s="1">
        <v>883839</v>
      </c>
      <c r="C11" s="1" t="s">
        <v>35</v>
      </c>
      <c r="D11" s="1">
        <v>4627132453237</v>
      </c>
      <c r="E11" s="2" t="s">
        <v>36</v>
      </c>
      <c r="F11" s="2" t="s">
        <v>37</v>
      </c>
      <c r="G11" s="2">
        <v>-520</v>
      </c>
      <c r="H11" s="2">
        <v>0</v>
      </c>
      <c r="I11" s="1" t="s">
        <v>38</v>
      </c>
      <c r="J11" s="3" t="s">
        <v>15</v>
      </c>
      <c r="K11" s="2" t="str">
        <f>J11*279.79</f>
        <v>0</v>
      </c>
      <c r="L11" s="5"/>
    </row>
    <row r="12" spans="1:12" customHeight="1" ht="105" outlineLevel="3">
      <c r="A12" s="1"/>
      <c r="B12" s="1">
        <v>883840</v>
      </c>
      <c r="C12" s="1" t="s">
        <v>39</v>
      </c>
      <c r="D12" s="1">
        <v>4627132453238</v>
      </c>
      <c r="E12" s="2" t="s">
        <v>40</v>
      </c>
      <c r="F12" s="2" t="s">
        <v>41</v>
      </c>
      <c r="G12" s="2" t="s">
        <v>42</v>
      </c>
      <c r="H12" s="2">
        <v>0</v>
      </c>
      <c r="I12" s="1">
        <v>0</v>
      </c>
      <c r="J12" s="3" t="s">
        <v>15</v>
      </c>
      <c r="K12" s="2" t="str">
        <f>J12*318.09</f>
        <v>0</v>
      </c>
      <c r="L12" s="5"/>
    </row>
    <row r="13" spans="1:12" customHeight="1" ht="105" outlineLevel="3">
      <c r="A13" s="1"/>
      <c r="B13" s="1">
        <v>883841</v>
      </c>
      <c r="C13" s="1" t="s">
        <v>43</v>
      </c>
      <c r="D13" s="1">
        <v>4627132453239</v>
      </c>
      <c r="E13" s="2" t="s">
        <v>44</v>
      </c>
      <c r="F13" s="2" t="s">
        <v>45</v>
      </c>
      <c r="G13" s="2">
        <v>-520</v>
      </c>
      <c r="H13" s="2">
        <v>0</v>
      </c>
      <c r="I13" s="1" t="s">
        <v>38</v>
      </c>
      <c r="J13" s="3" t="s">
        <v>15</v>
      </c>
      <c r="K13" s="2" t="str">
        <f>J13*339.15</f>
        <v>0</v>
      </c>
      <c r="L13" s="5"/>
    </row>
    <row r="14" spans="1:12" customHeight="1" ht="105" outlineLevel="3">
      <c r="A14" s="1"/>
      <c r="B14" s="1">
        <v>883842</v>
      </c>
      <c r="C14" s="1" t="s">
        <v>46</v>
      </c>
      <c r="D14" s="1">
        <v>4627132453240</v>
      </c>
      <c r="E14" s="2" t="s">
        <v>47</v>
      </c>
      <c r="F14" s="2" t="s">
        <v>48</v>
      </c>
      <c r="G14" s="2">
        <v>-285</v>
      </c>
      <c r="H14" s="2">
        <v>0</v>
      </c>
      <c r="I14" s="1" t="s">
        <v>38</v>
      </c>
      <c r="J14" s="3" t="s">
        <v>15</v>
      </c>
      <c r="K14" s="2" t="str">
        <f>J14*393.52</f>
        <v>0</v>
      </c>
      <c r="L14" s="5"/>
    </row>
    <row r="15" spans="1:12" customHeight="1" ht="105" outlineLevel="3">
      <c r="A15" s="1"/>
      <c r="B15" s="1">
        <v>883843</v>
      </c>
      <c r="C15" s="1" t="s">
        <v>49</v>
      </c>
      <c r="D15" s="1">
        <v>4627132453241</v>
      </c>
      <c r="E15" s="2" t="s">
        <v>50</v>
      </c>
      <c r="F15" s="2" t="s">
        <v>51</v>
      </c>
      <c r="G15" s="2" t="s">
        <v>38</v>
      </c>
      <c r="H15" s="2">
        <v>0</v>
      </c>
      <c r="I15" s="1">
        <v>0</v>
      </c>
      <c r="J15" s="3" t="s">
        <v>15</v>
      </c>
      <c r="K15" s="2" t="str">
        <f>J15*446.17</f>
        <v>0</v>
      </c>
      <c r="L15" s="5"/>
    </row>
    <row r="16" spans="1:12" customHeight="1" ht="105" outlineLevel="3">
      <c r="A16" s="1"/>
      <c r="B16" s="1">
        <v>883844</v>
      </c>
      <c r="C16" s="1" t="s">
        <v>52</v>
      </c>
      <c r="D16" s="1">
        <v>4627132453242</v>
      </c>
      <c r="E16" s="2" t="s">
        <v>53</v>
      </c>
      <c r="F16" s="2" t="s">
        <v>54</v>
      </c>
      <c r="G16" s="2" t="s">
        <v>55</v>
      </c>
      <c r="H16" s="2">
        <v>0</v>
      </c>
      <c r="I16" s="1">
        <v>0</v>
      </c>
      <c r="J16" s="3" t="s">
        <v>15</v>
      </c>
      <c r="K16" s="2" t="str">
        <f>J16*513.72</f>
        <v>0</v>
      </c>
      <c r="L16" s="5"/>
    </row>
    <row r="17" spans="1:12" customHeight="1" ht="105" outlineLevel="3">
      <c r="A17" s="1"/>
      <c r="B17" s="1">
        <v>883845</v>
      </c>
      <c r="C17" s="1" t="s">
        <v>56</v>
      </c>
      <c r="D17" s="1">
        <v>4627132453244</v>
      </c>
      <c r="E17" s="2" t="s">
        <v>57</v>
      </c>
      <c r="F17" s="2" t="s">
        <v>58</v>
      </c>
      <c r="G17" s="2" t="s">
        <v>28</v>
      </c>
      <c r="H17" s="2">
        <v>0</v>
      </c>
      <c r="I17" s="1">
        <v>0</v>
      </c>
      <c r="J17" s="3" t="s">
        <v>15</v>
      </c>
      <c r="K17" s="2" t="str">
        <f>J17*567.58</f>
        <v>0</v>
      </c>
      <c r="L17" s="5"/>
    </row>
    <row r="18" spans="1:12" customHeight="1" ht="105" outlineLevel="3">
      <c r="A18" s="1"/>
      <c r="B18" s="1">
        <v>883846</v>
      </c>
      <c r="C18" s="1" t="s">
        <v>59</v>
      </c>
      <c r="D18" s="1">
        <v>4627132453245</v>
      </c>
      <c r="E18" s="2" t="s">
        <v>60</v>
      </c>
      <c r="F18" s="2" t="s">
        <v>61</v>
      </c>
      <c r="G18" s="2" t="s">
        <v>28</v>
      </c>
      <c r="H18" s="2">
        <v>0</v>
      </c>
      <c r="I18" s="1">
        <v>0</v>
      </c>
      <c r="J18" s="3" t="s">
        <v>15</v>
      </c>
      <c r="K18" s="2" t="str">
        <f>J18*620.21</f>
        <v>0</v>
      </c>
      <c r="L18" s="5"/>
    </row>
    <row r="19" spans="1:12" customHeight="1" ht="105" outlineLevel="3">
      <c r="A19" s="1"/>
      <c r="B19" s="1">
        <v>883847</v>
      </c>
      <c r="C19" s="1" t="s">
        <v>62</v>
      </c>
      <c r="D19" s="1">
        <v>4627132453245</v>
      </c>
      <c r="E19" s="2" t="s">
        <v>63</v>
      </c>
      <c r="F19" s="2" t="s">
        <v>64</v>
      </c>
      <c r="G19" s="2">
        <v>-115</v>
      </c>
      <c r="H19" s="2">
        <v>0</v>
      </c>
      <c r="I19" s="1" t="s">
        <v>42</v>
      </c>
      <c r="J19" s="3" t="s">
        <v>15</v>
      </c>
      <c r="K19" s="2" t="str">
        <f>J19*677.18</f>
        <v>0</v>
      </c>
      <c r="L19" s="5"/>
    </row>
    <row r="20" spans="1:12" customHeight="1" ht="105" outlineLevel="3">
      <c r="A20" s="1"/>
      <c r="B20" s="1">
        <v>883848</v>
      </c>
      <c r="C20" s="1" t="s">
        <v>65</v>
      </c>
      <c r="D20" s="1">
        <v>4627132453246</v>
      </c>
      <c r="E20" s="2" t="s">
        <v>66</v>
      </c>
      <c r="F20" s="2" t="s">
        <v>67</v>
      </c>
      <c r="G20" s="2" t="s">
        <v>42</v>
      </c>
      <c r="H20" s="2">
        <v>0</v>
      </c>
      <c r="I20" s="1">
        <v>0</v>
      </c>
      <c r="J20" s="3" t="s">
        <v>15</v>
      </c>
      <c r="K20" s="2" t="str">
        <f>J20*782.47</f>
        <v>0</v>
      </c>
      <c r="L20" s="5"/>
    </row>
    <row r="21" spans="1:12" customHeight="1" ht="105" outlineLevel="3">
      <c r="A21" s="1"/>
      <c r="B21" s="1">
        <v>883849</v>
      </c>
      <c r="C21" s="1" t="s">
        <v>68</v>
      </c>
      <c r="D21" s="1">
        <v>4627132453247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J21*149.30</f>
        <v>0</v>
      </c>
      <c r="L21" s="5"/>
    </row>
    <row r="22" spans="1:12" customHeight="1" ht="105" outlineLevel="3">
      <c r="A22" s="1"/>
      <c r="B22" s="1">
        <v>883850</v>
      </c>
      <c r="C22" s="1" t="s">
        <v>71</v>
      </c>
      <c r="D22" s="1">
        <v>4627132453248</v>
      </c>
      <c r="E22" s="2" t="s">
        <v>72</v>
      </c>
      <c r="F22" s="2" t="s">
        <v>73</v>
      </c>
      <c r="G22" s="2">
        <v>0</v>
      </c>
      <c r="H22" s="2">
        <v>0</v>
      </c>
      <c r="I22" s="1">
        <v>0</v>
      </c>
      <c r="J22" s="3" t="s">
        <v>15</v>
      </c>
      <c r="K22" s="2" t="str">
        <f>J22*160.37</f>
        <v>0</v>
      </c>
      <c r="L22" s="5"/>
    </row>
    <row r="23" spans="1:12" customHeight="1" ht="105" outlineLevel="3">
      <c r="A23" s="1"/>
      <c r="B23" s="1">
        <v>883851</v>
      </c>
      <c r="C23" s="1" t="s">
        <v>74</v>
      </c>
      <c r="D23" s="1">
        <v>4627132453249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J23*171.56</f>
        <v>0</v>
      </c>
      <c r="L23" s="5"/>
    </row>
    <row r="24" spans="1:12" customHeight="1" ht="105" outlineLevel="3">
      <c r="A24" s="1"/>
      <c r="B24" s="1">
        <v>883852</v>
      </c>
      <c r="C24" s="1" t="s">
        <v>77</v>
      </c>
      <c r="D24" s="1">
        <v>4627132453251</v>
      </c>
      <c r="E24" s="2" t="s">
        <v>78</v>
      </c>
      <c r="F24" s="2" t="s">
        <v>79</v>
      </c>
      <c r="G24" s="2">
        <v>0</v>
      </c>
      <c r="H24" s="2">
        <v>0</v>
      </c>
      <c r="I24" s="1">
        <v>0</v>
      </c>
      <c r="J24" s="3" t="s">
        <v>15</v>
      </c>
      <c r="K24" s="2" t="str">
        <f>J24*182.30</f>
        <v>0</v>
      </c>
      <c r="L24" s="5"/>
    </row>
    <row r="25" spans="1:12" customHeight="1" ht="105" outlineLevel="3">
      <c r="A25" s="1"/>
      <c r="B25" s="1">
        <v>883853</v>
      </c>
      <c r="C25" s="1" t="s">
        <v>80</v>
      </c>
      <c r="D25" s="1">
        <v>4627132453252</v>
      </c>
      <c r="E25" s="2" t="s">
        <v>81</v>
      </c>
      <c r="F25" s="2" t="s">
        <v>82</v>
      </c>
      <c r="G25" s="2" t="s">
        <v>55</v>
      </c>
      <c r="H25" s="2">
        <v>0</v>
      </c>
      <c r="I25" s="1" t="s">
        <v>42</v>
      </c>
      <c r="J25" s="3" t="s">
        <v>15</v>
      </c>
      <c r="K25" s="2" t="str">
        <f>J25*205.10</f>
        <v>0</v>
      </c>
      <c r="L25" s="5"/>
    </row>
    <row r="26" spans="1:12" customHeight="1" ht="105" outlineLevel="3">
      <c r="A26" s="1"/>
      <c r="B26" s="1">
        <v>883854</v>
      </c>
      <c r="C26" s="1" t="s">
        <v>83</v>
      </c>
      <c r="D26" s="1">
        <v>4627132453253</v>
      </c>
      <c r="E26" s="2" t="s">
        <v>84</v>
      </c>
      <c r="F26" s="2" t="s">
        <v>85</v>
      </c>
      <c r="G26" s="2" t="s">
        <v>55</v>
      </c>
      <c r="H26" s="2">
        <v>0</v>
      </c>
      <c r="I26" s="1">
        <v>0</v>
      </c>
      <c r="J26" s="3" t="s">
        <v>15</v>
      </c>
      <c r="K26" s="2" t="str">
        <f>J26*228.35</f>
        <v>0</v>
      </c>
      <c r="L26" s="5"/>
    </row>
    <row r="27" spans="1:12" customHeight="1" ht="105" outlineLevel="3">
      <c r="A27" s="1"/>
      <c r="B27" s="1">
        <v>883855</v>
      </c>
      <c r="C27" s="1" t="s">
        <v>86</v>
      </c>
      <c r="D27" s="1">
        <v>4627132453254</v>
      </c>
      <c r="E27" s="2" t="s">
        <v>87</v>
      </c>
      <c r="F27" s="2" t="s">
        <v>88</v>
      </c>
      <c r="G27" s="2" t="s">
        <v>28</v>
      </c>
      <c r="H27" s="2">
        <v>0</v>
      </c>
      <c r="I27" s="1">
        <v>0</v>
      </c>
      <c r="J27" s="3" t="s">
        <v>15</v>
      </c>
      <c r="K27" s="2" t="str">
        <f>J27*249.42</f>
        <v>0</v>
      </c>
      <c r="L27" s="5"/>
    </row>
    <row r="28" spans="1:12" customHeight="1" ht="105" outlineLevel="3">
      <c r="A28" s="1"/>
      <c r="B28" s="1">
        <v>883856</v>
      </c>
      <c r="C28" s="1" t="s">
        <v>89</v>
      </c>
      <c r="D28" s="1">
        <v>4627132453255</v>
      </c>
      <c r="E28" s="2" t="s">
        <v>90</v>
      </c>
      <c r="F28" s="2" t="s">
        <v>91</v>
      </c>
      <c r="G28" s="2">
        <v>-233</v>
      </c>
      <c r="H28" s="2">
        <v>0</v>
      </c>
      <c r="I28" s="1" t="s">
        <v>38</v>
      </c>
      <c r="J28" s="3" t="s">
        <v>15</v>
      </c>
      <c r="K28" s="2" t="str">
        <f>J28*282.31</f>
        <v>0</v>
      </c>
      <c r="L28" s="5"/>
    </row>
    <row r="29" spans="1:12" customHeight="1" ht="105" outlineLevel="3">
      <c r="A29" s="1"/>
      <c r="B29" s="1">
        <v>883857</v>
      </c>
      <c r="C29" s="1" t="s">
        <v>92</v>
      </c>
      <c r="D29" s="1">
        <v>4627132453256</v>
      </c>
      <c r="E29" s="2" t="s">
        <v>93</v>
      </c>
      <c r="F29" s="2" t="s">
        <v>94</v>
      </c>
      <c r="G29" s="2" t="s">
        <v>42</v>
      </c>
      <c r="H29" s="2">
        <v>0</v>
      </c>
      <c r="I29" s="1">
        <v>0</v>
      </c>
      <c r="J29" s="3" t="s">
        <v>15</v>
      </c>
      <c r="K29" s="2" t="str">
        <f>J29*320.61</f>
        <v>0</v>
      </c>
      <c r="L29" s="5"/>
    </row>
    <row r="30" spans="1:12" customHeight="1" ht="105" outlineLevel="3">
      <c r="A30" s="1"/>
      <c r="B30" s="1">
        <v>883858</v>
      </c>
      <c r="C30" s="1" t="s">
        <v>95</v>
      </c>
      <c r="D30" s="1">
        <v>4627132453257</v>
      </c>
      <c r="E30" s="2" t="s">
        <v>96</v>
      </c>
      <c r="F30" s="2" t="s">
        <v>97</v>
      </c>
      <c r="G30" s="2">
        <v>-139</v>
      </c>
      <c r="H30" s="2">
        <v>0</v>
      </c>
      <c r="I30" s="1" t="s">
        <v>38</v>
      </c>
      <c r="J30" s="3" t="s">
        <v>15</v>
      </c>
      <c r="K30" s="2" t="str">
        <f>J30*341.67</f>
        <v>0</v>
      </c>
      <c r="L30" s="5"/>
    </row>
    <row r="31" spans="1:12" customHeight="1" ht="105" outlineLevel="3">
      <c r="A31" s="1"/>
      <c r="B31" s="1">
        <v>883859</v>
      </c>
      <c r="C31" s="1" t="s">
        <v>98</v>
      </c>
      <c r="D31" s="1">
        <v>4627132453258</v>
      </c>
      <c r="E31" s="2" t="s">
        <v>99</v>
      </c>
      <c r="F31" s="2" t="s">
        <v>100</v>
      </c>
      <c r="G31" s="2" t="s">
        <v>28</v>
      </c>
      <c r="H31" s="2">
        <v>0</v>
      </c>
      <c r="I31" s="1">
        <v>0</v>
      </c>
      <c r="J31" s="3" t="s">
        <v>15</v>
      </c>
      <c r="K31" s="2" t="str">
        <f>J31*396.04</f>
        <v>0</v>
      </c>
      <c r="L31" s="5"/>
    </row>
    <row r="32" spans="1:12" customHeight="1" ht="105" outlineLevel="3">
      <c r="A32" s="1"/>
      <c r="B32" s="1">
        <v>883860</v>
      </c>
      <c r="C32" s="1" t="s">
        <v>101</v>
      </c>
      <c r="D32" s="1">
        <v>4627132453259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15</v>
      </c>
      <c r="K32" s="2" t="str">
        <f>J32*448.70</f>
        <v>0</v>
      </c>
      <c r="L32" s="5"/>
    </row>
    <row r="33" spans="1:12" customHeight="1" ht="105" outlineLevel="3">
      <c r="A33" s="1"/>
      <c r="B33" s="1">
        <v>883861</v>
      </c>
      <c r="C33" s="1" t="s">
        <v>104</v>
      </c>
      <c r="D33" s="1">
        <v>4627132453260</v>
      </c>
      <c r="E33" s="2" t="s">
        <v>105</v>
      </c>
      <c r="F33" s="2" t="s">
        <v>106</v>
      </c>
      <c r="G33" s="2" t="s">
        <v>28</v>
      </c>
      <c r="H33" s="2">
        <v>0</v>
      </c>
      <c r="I33" s="1">
        <v>0</v>
      </c>
      <c r="J33" s="3" t="s">
        <v>15</v>
      </c>
      <c r="K33" s="2" t="str">
        <f>J33*516.25</f>
        <v>0</v>
      </c>
      <c r="L33" s="5"/>
    </row>
    <row r="34" spans="1:12" customHeight="1" ht="105" outlineLevel="3">
      <c r="A34" s="1"/>
      <c r="B34" s="1">
        <v>883862</v>
      </c>
      <c r="C34" s="1" t="s">
        <v>107</v>
      </c>
      <c r="D34" s="1">
        <v>4627132453261</v>
      </c>
      <c r="E34" s="2" t="s">
        <v>108</v>
      </c>
      <c r="F34" s="2" t="s">
        <v>109</v>
      </c>
      <c r="G34" s="2" t="s">
        <v>55</v>
      </c>
      <c r="H34" s="2">
        <v>0</v>
      </c>
      <c r="I34" s="1">
        <v>0</v>
      </c>
      <c r="J34" s="3" t="s">
        <v>15</v>
      </c>
      <c r="K34" s="2" t="str">
        <f>J34*570.10</f>
        <v>0</v>
      </c>
      <c r="L34" s="5"/>
    </row>
    <row r="35" spans="1:12" customHeight="1" ht="105" outlineLevel="3">
      <c r="A35" s="1"/>
      <c r="B35" s="1">
        <v>883863</v>
      </c>
      <c r="C35" s="1" t="s">
        <v>110</v>
      </c>
      <c r="D35" s="1">
        <v>4627132453262</v>
      </c>
      <c r="E35" s="2" t="s">
        <v>111</v>
      </c>
      <c r="F35" s="2" t="s">
        <v>112</v>
      </c>
      <c r="G35" s="2" t="s">
        <v>55</v>
      </c>
      <c r="H35" s="2">
        <v>0</v>
      </c>
      <c r="I35" s="1">
        <v>0</v>
      </c>
      <c r="J35" s="3" t="s">
        <v>15</v>
      </c>
      <c r="K35" s="2" t="str">
        <f>J35*622.74</f>
        <v>0</v>
      </c>
      <c r="L35" s="5"/>
    </row>
    <row r="36" spans="1:12" customHeight="1" ht="105" outlineLevel="3">
      <c r="A36" s="1"/>
      <c r="B36" s="1">
        <v>883864</v>
      </c>
      <c r="C36" s="1" t="s">
        <v>113</v>
      </c>
      <c r="D36" s="1">
        <v>4627132453263</v>
      </c>
      <c r="E36" s="2" t="s">
        <v>114</v>
      </c>
      <c r="F36" s="2" t="s">
        <v>115</v>
      </c>
      <c r="G36" s="2" t="s">
        <v>28</v>
      </c>
      <c r="H36" s="2">
        <v>0</v>
      </c>
      <c r="I36" s="1">
        <v>0</v>
      </c>
      <c r="J36" s="3" t="s">
        <v>15</v>
      </c>
      <c r="K36" s="2" t="str">
        <f>J36*679.70</f>
        <v>0</v>
      </c>
      <c r="L36" s="5"/>
    </row>
    <row r="37" spans="1:12" customHeight="1" ht="105" outlineLevel="3">
      <c r="A37" s="1"/>
      <c r="B37" s="1">
        <v>883865</v>
      </c>
      <c r="C37" s="1" t="s">
        <v>116</v>
      </c>
      <c r="D37" s="1">
        <v>4627132453264</v>
      </c>
      <c r="E37" s="2" t="s">
        <v>117</v>
      </c>
      <c r="F37" s="2" t="s">
        <v>118</v>
      </c>
      <c r="G37" s="2" t="s">
        <v>55</v>
      </c>
      <c r="H37" s="2">
        <v>0</v>
      </c>
      <c r="I37" s="1">
        <v>0</v>
      </c>
      <c r="J37" s="3" t="s">
        <v>15</v>
      </c>
      <c r="K37" s="2" t="str">
        <f>J37*784.99</f>
        <v>0</v>
      </c>
      <c r="L37" s="5"/>
    </row>
    <row r="38" spans="1:12" customHeight="1" ht="105" outlineLevel="3">
      <c r="A38" s="1"/>
      <c r="B38" s="1">
        <v>890559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6</v>
      </c>
      <c r="H38" s="2">
        <v>0</v>
      </c>
      <c r="I38" s="1">
        <v>0</v>
      </c>
      <c r="J38" s="3" t="s">
        <v>15</v>
      </c>
      <c r="K38" s="2" t="str">
        <f>J38*85.02</f>
        <v>0</v>
      </c>
      <c r="L38" s="5"/>
    </row>
    <row r="39" spans="1:12" customHeight="1" ht="105" outlineLevel="3">
      <c r="A39" s="1"/>
      <c r="B39" s="1">
        <v>890560</v>
      </c>
      <c r="C39" s="1" t="s">
        <v>123</v>
      </c>
      <c r="D39" s="1" t="s">
        <v>124</v>
      </c>
      <c r="E39" s="2" t="s">
        <v>125</v>
      </c>
      <c r="F39" s="2" t="s">
        <v>126</v>
      </c>
      <c r="G39" s="2" t="s">
        <v>55</v>
      </c>
      <c r="H39" s="2">
        <v>0</v>
      </c>
      <c r="I39" s="1">
        <v>0</v>
      </c>
      <c r="J39" s="3" t="s">
        <v>15</v>
      </c>
      <c r="K39" s="2" t="str">
        <f>J39*217.43</f>
        <v>0</v>
      </c>
      <c r="L39" s="5"/>
    </row>
    <row r="40" spans="1:12" customHeight="1" ht="105" outlineLevel="3">
      <c r="A40" s="1"/>
      <c r="B40" s="1">
        <v>890561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15</v>
      </c>
      <c r="K40" s="2" t="str">
        <f>J40*270.09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2026-06-21T15:51:25+03:00</dcterms:created>
  <dcterms:modified xsi:type="dcterms:W3CDTF">2026-06-21T15:51:25+03:00</dcterms:modified>
  <dc:title>Untitled Spreadsheet</dc:title>
  <dc:description/>
  <dc:subject/>
  <cp:keywords/>
  <cp:category/>
</cp:coreProperties>
</file>