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<sst xmlns="http://schemas.openxmlformats.org/spreadsheetml/2006/main" uniqueCount="147">
  <si>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</si>
  <si>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</si>
  <si>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</si>
  <si>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</si>
  <si>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</si>
  <si>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</si>
  <si>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</si>
  <si>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</si>
  <si>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</si>
  <si>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</si>
  <si>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Трапы</t>
  </si>
  <si>
    <t>Трапы VIEIR</t>
  </si>
  <si>
    <t>Трапы линейные VIEIR под плитку</t>
  </si>
  <si>
    <t>SIP-410006</t>
  </si>
  <si>
    <t>DL50A</t>
  </si>
  <si>
    <t>Душевой лоток под плитку вып 50мм корпус НЕРЖАВЕЙКА - 500 мм VR (4шт)/</t>
  </si>
  <si>
    <t>3 081.54 руб.</t>
  </si>
  <si>
    <t>шт</t>
  </si>
  <si>
    <t>SIP-410007</t>
  </si>
  <si>
    <t>DL60A</t>
  </si>
  <si>
    <t>Душевой лоток под плитку вып 50мм корпус НЕРЖАВЕЙКА - 600 мм VR (4шт)/</t>
  </si>
  <si>
    <t>3 341.80 руб.</t>
  </si>
  <si>
    <t>SIP-410008</t>
  </si>
  <si>
    <t>DL70A</t>
  </si>
  <si>
    <t>Душевой лоток под плитку вып 50мм корпус НЕРЖАВЕЙКА - 700 мм VR (4шт)/</t>
  </si>
  <si>
    <t>3 569.72 руб.</t>
  </si>
  <si>
    <t>SIP-410009</t>
  </si>
  <si>
    <t>DL80A</t>
  </si>
  <si>
    <t>Душевой лоток под плитку вып 50мм корпус НЕРЖАВЕЙКА - 800 мм VR (4шт)/</t>
  </si>
  <si>
    <t>3 876.18 руб.</t>
  </si>
  <si>
    <t>SIP-410025</t>
  </si>
  <si>
    <t>DL90A</t>
  </si>
  <si>
    <t>Душевой лоток под плитку вып 50мм корпус НЕРЖАВЕЙКА - 900 мм VIEIR (4шт)</t>
  </si>
  <si>
    <t>4 168.78 руб.</t>
  </si>
  <si>
    <t>VER-000235</t>
  </si>
  <si>
    <t>DL30A</t>
  </si>
  <si>
    <t>Душевой лоток под плитку - 300 мм "VIEIR" (4шт)</t>
  </si>
  <si>
    <t>2 839.76 руб.</t>
  </si>
  <si>
    <t>VER-000236</t>
  </si>
  <si>
    <t>DL40A</t>
  </si>
  <si>
    <t>Душевой лоток под плитку - 400 мм "VIEIR" (4шт)</t>
  </si>
  <si>
    <t>2 815.12 руб.</t>
  </si>
  <si>
    <t>VER-000466</t>
  </si>
  <si>
    <t>DL50A-360</t>
  </si>
  <si>
    <t>Душевой трап под плитку, поворотный 360°- 500 мм (4/1шт)</t>
  </si>
  <si>
    <t>2 858.24 руб.</t>
  </si>
  <si>
    <t>&gt;10</t>
  </si>
  <si>
    <t>VER-000467</t>
  </si>
  <si>
    <t>DL60A-360</t>
  </si>
  <si>
    <t>Душевой трап под плитку, поворотный 360°- 600 мм (4/1шт)</t>
  </si>
  <si>
    <t>3 317.16 руб.</t>
  </si>
  <si>
    <t>VER-000468</t>
  </si>
  <si>
    <t>DL70A-360</t>
  </si>
  <si>
    <t>Душевой трап под плитку, поворотный 360°- 700 мм (4/1шт)</t>
  </si>
  <si>
    <t>3 392.62 руб.</t>
  </si>
  <si>
    <t>VER-000469</t>
  </si>
  <si>
    <t>DL80A-360</t>
  </si>
  <si>
    <t>Душевой трап под плитку, поворотный 360°- 800 мм (4/1шт)</t>
  </si>
  <si>
    <t>3 651.34 руб.</t>
  </si>
  <si>
    <t>VER-000583</t>
  </si>
  <si>
    <t>DL30A-G</t>
  </si>
  <si>
    <t>Душевой лоток под плитку - 300 мм , серый  "VIEIR" (4шт)</t>
  </si>
  <si>
    <t>3 177.02 руб.</t>
  </si>
  <si>
    <t>VER-000584</t>
  </si>
  <si>
    <t>DL40A-G</t>
  </si>
  <si>
    <t>Душевой лоток под плитку - 400 мм , серый  "VIEIR" (4шт)</t>
  </si>
  <si>
    <t>3 620.54 руб.</t>
  </si>
  <si>
    <t>VER-000585</t>
  </si>
  <si>
    <t>DL50A-G</t>
  </si>
  <si>
    <t>Душевой лоток под плитку - 500 мм , серый  "VIEIR" (4шт)</t>
  </si>
  <si>
    <t>5 460.84 руб.</t>
  </si>
  <si>
    <t>VER-000586</t>
  </si>
  <si>
    <t>DL60A-G</t>
  </si>
  <si>
    <t>Душевой лоток под плитку - 600 мм , серый  "VIEIR" (4шт)</t>
  </si>
  <si>
    <t>4 478.32 руб.</t>
  </si>
  <si>
    <t>VER-000587</t>
  </si>
  <si>
    <t>DL70A-G</t>
  </si>
  <si>
    <t>Душевой лоток под плитку - 700 мм , серый  "VIEIR" (4шт)</t>
  </si>
  <si>
    <t>4 895.66 руб.</t>
  </si>
  <si>
    <t>VER-000588</t>
  </si>
  <si>
    <t>DL80A-G</t>
  </si>
  <si>
    <t>Душевой лоток под плитку - 800 мм , серый  "VIEIR" (4шт)</t>
  </si>
  <si>
    <t>5 334.56 руб.</t>
  </si>
  <si>
    <t>VER-000589</t>
  </si>
  <si>
    <t>DL90A-G</t>
  </si>
  <si>
    <t>Душевой лоток под плитку - 900 мм , серый  "VIEIR" (4шт)</t>
  </si>
  <si>
    <t>5 782.70 руб.</t>
  </si>
  <si>
    <t>VER-000611</t>
  </si>
  <si>
    <t>DL30A-C</t>
  </si>
  <si>
    <t>Душевой лоток под плитку - 300 мм , черный  "VIEIR" (4шт)</t>
  </si>
  <si>
    <t>3 166.24 руб.</t>
  </si>
  <si>
    <t>VER-000612</t>
  </si>
  <si>
    <t>DL40A-C</t>
  </si>
  <si>
    <t>Душевой лоток под плитку - 400 мм , черный  "VIEIR" (4шт)</t>
  </si>
  <si>
    <t>3 568.18 руб.</t>
  </si>
  <si>
    <t>VER-000613</t>
  </si>
  <si>
    <t>DL50A-C</t>
  </si>
  <si>
    <t>Душевой лоток под плитку - 500 мм , черный  "VIEIR" (4шт)</t>
  </si>
  <si>
    <t>3 917.76 руб.</t>
  </si>
  <si>
    <t>VER-000614</t>
  </si>
  <si>
    <t>DL60A-C</t>
  </si>
  <si>
    <t>Душевой лоток под плитку - 600 мм , черный  "VIEIR" (4шт)</t>
  </si>
  <si>
    <t>3 913.14 руб.</t>
  </si>
  <si>
    <t>VER-000615</t>
  </si>
  <si>
    <t>DL70A-C</t>
  </si>
  <si>
    <t>Душевой лоток под плитку - 700 мм , черный  "VIEIR" (4шт)</t>
  </si>
  <si>
    <t>4 251.94 руб.</t>
  </si>
  <si>
    <t>VER-000616</t>
  </si>
  <si>
    <t>DL80A-C</t>
  </si>
  <si>
    <t>Душевой лоток под плитку - 800 мм , черный  "VIEIR" (4шт)</t>
  </si>
  <si>
    <t>4 598.44 руб.</t>
  </si>
  <si>
    <t>VER-000617</t>
  </si>
  <si>
    <t>DL90A-C</t>
  </si>
  <si>
    <t>Душевой лоток под плитку - 900 мм , черный  "VIEIR" (4шт)</t>
  </si>
  <si>
    <t>4 968.04 руб.</t>
  </si>
  <si>
    <t>VER-000647</t>
  </si>
  <si>
    <t>DL30A-360</t>
  </si>
  <si>
    <t>Душевой трап под плитку, поворотный 360°- 300 мм (4/1шт)</t>
  </si>
  <si>
    <t>2 320.78 руб.</t>
  </si>
  <si>
    <t>VER-000648</t>
  </si>
  <si>
    <t>DL40A-360</t>
  </si>
  <si>
    <t>Душевой трап под плитку, поворотный 360°- 400 мм (4/1шт)</t>
  </si>
  <si>
    <t>2 585.66 руб.</t>
  </si>
  <si>
    <t>VER-000649</t>
  </si>
  <si>
    <t>DL90A-360</t>
  </si>
  <si>
    <t>Душевой трап под плитку, поворотный 360°- 900 мм (4/1шт)</t>
  </si>
  <si>
    <t>3 936.24 руб.</t>
  </si>
  <si>
    <t>VER-001215</t>
  </si>
  <si>
    <t>DL50-F</t>
  </si>
  <si>
    <t>Душевой трап с сухим затвором, белый - 500 мм (4шт)</t>
  </si>
  <si>
    <t>3 577.42 руб.</t>
  </si>
  <si>
    <t>VER-001216</t>
  </si>
  <si>
    <t>DL60-F</t>
  </si>
  <si>
    <t>Душевой трап с сухим затвором, белый - 600 мм (4шт)</t>
  </si>
  <si>
    <t>3 916.22 руб.</t>
  </si>
  <si>
    <t>VER-001217</t>
  </si>
  <si>
    <t>DL70-F</t>
  </si>
  <si>
    <t>Душевой трап с сухим затвором, белый - 700 мм (4шт)</t>
  </si>
  <si>
    <t>4 313.54 руб.</t>
  </si>
  <si>
    <t>VER-001218</t>
  </si>
  <si>
    <t>DL80-F</t>
  </si>
  <si>
    <t>Душевой трап с сухим затвором, белый - 800 мм (4шт)</t>
  </si>
  <si>
    <t>4 641.56 руб.</t>
  </si>
  <si>
    <t>VER-001219</t>
  </si>
  <si>
    <t>DL90-F</t>
  </si>
  <si>
    <t>Душевой трап с сухим затвором, белый - 900 мм (4шт)</t>
  </si>
  <si>
    <t>5 066.60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</si>
</sst>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724_3767_11ea_810f_003048fd731b_a73d6b04_3fbb_11ef_a5f3_047c1617b1431.jpeg"/><Relationship Id="rId2" Type="http://schemas.openxmlformats.org/officeDocument/2006/relationships/image" Target="../media/e825a726_3767_11ea_810f_003048fd731b_a73d6b06_3fbb_11ef_a5f3_047c1617b1432.jpeg"/><Relationship Id="rId3" Type="http://schemas.openxmlformats.org/officeDocument/2006/relationships/image" Target="../media/e825a728_3767_11ea_810f_003048fd731b_a73d6b08_3fbb_11ef_a5f3_047c1617b1433.jpeg"/><Relationship Id="rId4" Type="http://schemas.openxmlformats.org/officeDocument/2006/relationships/image" Target="../media/e825a72a_3767_11ea_810f_003048fd731b_a73d6b0a_3fbb_11ef_a5f3_047c1617b1434.jpeg"/><Relationship Id="rId5" Type="http://schemas.openxmlformats.org/officeDocument/2006/relationships/image" Target="../media/0b44dd53_0c78_11ec_8321_003048fd731b_a73d6b1c_3fbb_11ef_a5f3_047c1617b1435.jpeg"/><Relationship Id="rId6" Type="http://schemas.openxmlformats.org/officeDocument/2006/relationships/image" Target="../media/d0d91aa5_7762_11ec_a212_00259070b487_a73d6b20_3fbb_11ef_a5f3_047c1617b1436.jpeg"/><Relationship Id="rId7" Type="http://schemas.openxmlformats.org/officeDocument/2006/relationships/image" Target="../media/d0d91aa7_7762_11ec_a212_00259070b487_a73d6b22_3fbb_11ef_a5f3_047c1617b1437.jpeg"/><Relationship Id="rId8" Type="http://schemas.openxmlformats.org/officeDocument/2006/relationships/image" Target="../media/f0fe18a8_3248_11ee_a490_047c1617b143_a73d6b2e_3fbb_11ef_a5f3_047c1617b1438.png"/><Relationship Id="rId9" Type="http://schemas.openxmlformats.org/officeDocument/2006/relationships/image" Target="../media/f0fe18aa_3248_11ee_a490_047c1617b143_a73d6b32_3fbb_11ef_a5f3_047c1617b1439.png"/><Relationship Id="rId10" Type="http://schemas.openxmlformats.org/officeDocument/2006/relationships/image" Target="../media/f0fe18ac_3248_11ee_a490_047c1617b143_a73d6b36_3fbb_11ef_a5f3_047c1617b14310.png"/><Relationship Id="rId11" Type="http://schemas.openxmlformats.org/officeDocument/2006/relationships/image" Target="../media/f0fe18ae_3248_11ee_a490_047c1617b143_a73d6b3a_3fbb_11ef_a5f3_047c1617b14311.png"/><Relationship Id="rId12" Type="http://schemas.openxmlformats.org/officeDocument/2006/relationships/image" Target="../media/0352cc13_5316_11ee_a4bb_047c1617b143_4396beaa_0312_11ef_a5a4_047c1617b14312.jpeg"/><Relationship Id="rId13" Type="http://schemas.openxmlformats.org/officeDocument/2006/relationships/image" Target="../media/0352cc15_5316_11ee_a4bb_047c1617b143_4396bead_0312_11ef_a5a4_047c1617b14313.jpeg"/><Relationship Id="rId14" Type="http://schemas.openxmlformats.org/officeDocument/2006/relationships/image" Target="../media/0352cc17_5316_11ee_a4bb_047c1617b143_4396beb0_0312_11ef_a5a4_047c1617b14314.jpeg"/><Relationship Id="rId15" Type="http://schemas.openxmlformats.org/officeDocument/2006/relationships/image" Target="../media/0352cc19_5316_11ee_a4bb_047c1617b143_4396beb3_0312_11ef_a5a4_047c1617b14315.jpeg"/><Relationship Id="rId16" Type="http://schemas.openxmlformats.org/officeDocument/2006/relationships/image" Target="../media/0352cc1b_5316_11ee_a4bb_047c1617b143_4396beb6_0312_11ef_a5a4_047c1617b14316.jpeg"/><Relationship Id="rId17" Type="http://schemas.openxmlformats.org/officeDocument/2006/relationships/image" Target="../media/0352cc1d_5316_11ee_a4bb_047c1617b143_4396beb9_0312_11ef_a5a4_047c1617b14317.jpeg"/><Relationship Id="rId18" Type="http://schemas.openxmlformats.org/officeDocument/2006/relationships/image" Target="../media/0352cc1f_5316_11ee_a4bb_047c1617b143_4396bebc_0312_11ef_a5a4_047c1617b14318.jpeg"/><Relationship Id="rId19" Type="http://schemas.openxmlformats.org/officeDocument/2006/relationships/image" Target="../media/002d63fc_62b1_11ee_a4cf_047c1617b143_21d4f601_793a_11f0_a79f_047c1617b14319.jpeg"/><Relationship Id="rId20" Type="http://schemas.openxmlformats.org/officeDocument/2006/relationships/image" Target="../media/002d63fe_62b1_11ee_a4cf_047c1617b143_21d4f605_793a_11f0_a79f_047c1617b14320.jpeg"/><Relationship Id="rId21" Type="http://schemas.openxmlformats.org/officeDocument/2006/relationships/image" Target="../media/002d6400_62b1_11ee_a4cf_047c1617b143_21d4f609_793a_11f0_a79f_047c1617b14321.jpeg"/><Relationship Id="rId22" Type="http://schemas.openxmlformats.org/officeDocument/2006/relationships/image" Target="../media/002d6402_62b1_11ee_a4cf_047c1617b143_21d4f60d_793a_11f0_a79f_047c1617b14322.jpeg"/><Relationship Id="rId23" Type="http://schemas.openxmlformats.org/officeDocument/2006/relationships/image" Target="../media/002d6404_62b1_11ee_a4cf_047c1617b143_21d4f611_793a_11f0_a79f_047c1617b14323.jpeg"/><Relationship Id="rId24" Type="http://schemas.openxmlformats.org/officeDocument/2006/relationships/image" Target="../media/002d6406_62b1_11ee_a4cf_047c1617b143_21d4f615_793a_11f0_a79f_047c1617b14324.jpeg"/><Relationship Id="rId25" Type="http://schemas.openxmlformats.org/officeDocument/2006/relationships/image" Target="../media/002d6408_62b1_11ee_a4cf_047c1617b143_21d4f619_793a_11f0_a79f_047c1617b14325.jpeg"/><Relationship Id="rId26" Type="http://schemas.openxmlformats.org/officeDocument/2006/relationships/image" Target="../media/d882db12_72af_11ee_a4e3_047c1617b143_a73d6b6c_3fbb_11ef_a5f3_047c1617b14326.png"/><Relationship Id="rId27" Type="http://schemas.openxmlformats.org/officeDocument/2006/relationships/image" Target="../media/d882db14_72af_11ee_a4e3_047c1617b143_a73d6b70_3fbb_11ef_a5f3_047c1617b14327.png"/><Relationship Id="rId28" Type="http://schemas.openxmlformats.org/officeDocument/2006/relationships/image" Target="../media/d882db16_72af_11ee_a4e3_047c1617b143_a73d6b74_3fbb_11ef_a5f3_047c1617b14328.png"/><Relationship Id="rId29" Type="http://schemas.openxmlformats.org/officeDocument/2006/relationships/image" Target="../media/5a6d7ba3_847d_11ef_a64e_047c1617b143_1b5db343_f93d_11ef_a6ea_047c1617b14329.jpeg"/><Relationship Id="rId30" Type="http://schemas.openxmlformats.org/officeDocument/2006/relationships/image" Target="../media/5a6d7ba5_847d_11ef_a64e_047c1617b143_1b5db347_f93d_11ef_a6ea_047c1617b14330.jpeg"/><Relationship Id="rId31" Type="http://schemas.openxmlformats.org/officeDocument/2006/relationships/image" Target="../media/5a6d7ba7_847d_11ef_a64e_047c1617b143_1b5db34b_f93d_11ef_a6ea_047c1617b14331.jpeg"/><Relationship Id="rId32" Type="http://schemas.openxmlformats.org/officeDocument/2006/relationships/image" Target="../media/5a6d7ba9_847d_11ef_a64e_047c1617b143_1b5db34f_f93d_11ef_a6ea_047c1617b14332.jpeg"/><Relationship Id="rId33" Type="http://schemas.openxmlformats.org/officeDocument/2006/relationships/image" Target="../media/5a6d7bab_847d_11ef_a64e_047c1617b143_1b5db353_f93d_11ef_a6ea_047c1617b143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824901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9</v>
      </c>
      <c r="H5" s="2">
        <v>0</v>
      </c>
      <c r="I5" s="1">
        <v>0</v>
      </c>
      <c r="J5" s="3" t="s">
        <v>17</v>
      </c>
      <c r="K5" s="2" t="str">
        <f>J5*3081.54</f>
        <v>0</v>
      </c>
      <c r="L5" s="5"/>
    </row>
    <row r="6" spans="1:12" customHeight="1" ht="105" outlineLevel="4">
      <c r="A6" s="1"/>
      <c r="B6" s="1">
        <v>824902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2</v>
      </c>
      <c r="H6" s="2">
        <v>0</v>
      </c>
      <c r="I6" s="1">
        <v>0</v>
      </c>
      <c r="J6" s="3" t="s">
        <v>17</v>
      </c>
      <c r="K6" s="2" t="str">
        <f>J6*3341.80</f>
        <v>0</v>
      </c>
      <c r="L6" s="5"/>
    </row>
    <row r="7" spans="1:12" customHeight="1" ht="105" outlineLevel="4">
      <c r="A7" s="1"/>
      <c r="B7" s="1">
        <v>824903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6</v>
      </c>
      <c r="H7" s="2">
        <v>0</v>
      </c>
      <c r="I7" s="1">
        <v>0</v>
      </c>
      <c r="J7" s="3" t="s">
        <v>17</v>
      </c>
      <c r="K7" s="2" t="str">
        <f>J7*3569.72</f>
        <v>0</v>
      </c>
      <c r="L7" s="5"/>
    </row>
    <row r="8" spans="1:12" customHeight="1" ht="105" outlineLevel="4">
      <c r="A8" s="1"/>
      <c r="B8" s="1">
        <v>824904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10</v>
      </c>
      <c r="H8" s="2">
        <v>0</v>
      </c>
      <c r="I8" s="1">
        <v>0</v>
      </c>
      <c r="J8" s="3" t="s">
        <v>17</v>
      </c>
      <c r="K8" s="2" t="str">
        <f>J8*3876.18</f>
        <v>0</v>
      </c>
      <c r="L8" s="5"/>
    </row>
    <row r="9" spans="1:12" customHeight="1" ht="105" outlineLevel="4">
      <c r="A9" s="1"/>
      <c r="B9" s="1">
        <v>837122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10</v>
      </c>
      <c r="H9" s="2">
        <v>0</v>
      </c>
      <c r="I9" s="1">
        <v>0</v>
      </c>
      <c r="J9" s="3" t="s">
        <v>17</v>
      </c>
      <c r="K9" s="2" t="str">
        <f>J9*4168.78</f>
        <v>0</v>
      </c>
      <c r="L9" s="5"/>
    </row>
    <row r="10" spans="1:12" customHeight="1" ht="105" outlineLevel="4">
      <c r="A10" s="1"/>
      <c r="B10" s="1">
        <v>839821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4</v>
      </c>
      <c r="H10" s="2">
        <v>0</v>
      </c>
      <c r="I10" s="1">
        <v>0</v>
      </c>
      <c r="J10" s="3" t="s">
        <v>17</v>
      </c>
      <c r="K10" s="2" t="str">
        <f>J10*2839.76</f>
        <v>0</v>
      </c>
      <c r="L10" s="5"/>
    </row>
    <row r="11" spans="1:12" customHeight="1" ht="105" outlineLevel="4">
      <c r="A11" s="1"/>
      <c r="B11" s="1">
        <v>839822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4</v>
      </c>
      <c r="H11" s="2">
        <v>0</v>
      </c>
      <c r="I11" s="1">
        <v>0</v>
      </c>
      <c r="J11" s="3" t="s">
        <v>17</v>
      </c>
      <c r="K11" s="2" t="str">
        <f>J11*2815.12</f>
        <v>0</v>
      </c>
      <c r="L11" s="5"/>
    </row>
    <row r="12" spans="1:12" customHeight="1" ht="105" outlineLevel="4">
      <c r="A12" s="1"/>
      <c r="B12" s="1">
        <v>879314</v>
      </c>
      <c r="C12" s="1" t="s">
        <v>42</v>
      </c>
      <c r="D12" s="1" t="s">
        <v>43</v>
      </c>
      <c r="E12" s="2" t="s">
        <v>44</v>
      </c>
      <c r="F12" s="2" t="s">
        <v>45</v>
      </c>
      <c r="G12" s="2" t="s">
        <v>46</v>
      </c>
      <c r="H12" s="2">
        <v>0</v>
      </c>
      <c r="I12" s="1">
        <v>0</v>
      </c>
      <c r="J12" s="3" t="s">
        <v>17</v>
      </c>
      <c r="K12" s="2" t="str">
        <f>J12*2858.24</f>
        <v>0</v>
      </c>
      <c r="L12" s="5"/>
    </row>
    <row r="13" spans="1:12" customHeight="1" ht="105" outlineLevel="4">
      <c r="A13" s="1"/>
      <c r="B13" s="1">
        <v>879315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46</v>
      </c>
      <c r="H13" s="2">
        <v>0</v>
      </c>
      <c r="I13" s="1">
        <v>0</v>
      </c>
      <c r="J13" s="3" t="s">
        <v>17</v>
      </c>
      <c r="K13" s="2" t="str">
        <f>J13*3317.16</f>
        <v>0</v>
      </c>
      <c r="L13" s="5"/>
    </row>
    <row r="14" spans="1:12" customHeight="1" ht="105" outlineLevel="4">
      <c r="A14" s="1"/>
      <c r="B14" s="1">
        <v>879316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46</v>
      </c>
      <c r="H14" s="2">
        <v>0</v>
      </c>
      <c r="I14" s="1">
        <v>0</v>
      </c>
      <c r="J14" s="3" t="s">
        <v>17</v>
      </c>
      <c r="K14" s="2" t="str">
        <f>J14*3392.62</f>
        <v>0</v>
      </c>
      <c r="L14" s="5"/>
    </row>
    <row r="15" spans="1:12" customHeight="1" ht="105" outlineLevel="4">
      <c r="A15" s="1"/>
      <c r="B15" s="1">
        <v>879317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8</v>
      </c>
      <c r="H15" s="2">
        <v>0</v>
      </c>
      <c r="I15" s="1">
        <v>0</v>
      </c>
      <c r="J15" s="3" t="s">
        <v>17</v>
      </c>
      <c r="K15" s="2" t="str">
        <f>J15*3651.34</f>
        <v>0</v>
      </c>
      <c r="L15" s="5"/>
    </row>
    <row r="16" spans="1:12" customHeight="1" ht="105" outlineLevel="4">
      <c r="A16" s="1"/>
      <c r="B16" s="1">
        <v>884597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>
        <v>0</v>
      </c>
      <c r="I16" s="1">
        <v>0</v>
      </c>
      <c r="J16" s="3" t="s">
        <v>17</v>
      </c>
      <c r="K16" s="2" t="str">
        <f>J16*3177.02</f>
        <v>0</v>
      </c>
      <c r="L16" s="5"/>
    </row>
    <row r="17" spans="1:12" customHeight="1" ht="105" outlineLevel="4">
      <c r="A17" s="1"/>
      <c r="B17" s="1">
        <v>884598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>
        <v>0</v>
      </c>
      <c r="I17" s="1">
        <v>0</v>
      </c>
      <c r="J17" s="3" t="s">
        <v>17</v>
      </c>
      <c r="K17" s="2" t="str">
        <f>J17*3620.54</f>
        <v>0</v>
      </c>
      <c r="L17" s="5"/>
    </row>
    <row r="18" spans="1:12" customHeight="1" ht="105" outlineLevel="4">
      <c r="A18" s="1"/>
      <c r="B18" s="1">
        <v>884599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0</v>
      </c>
      <c r="H18" s="2">
        <v>0</v>
      </c>
      <c r="I18" s="1">
        <v>0</v>
      </c>
      <c r="J18" s="3" t="s">
        <v>17</v>
      </c>
      <c r="K18" s="2" t="str">
        <f>J18*5460.84</f>
        <v>0</v>
      </c>
      <c r="L18" s="5"/>
    </row>
    <row r="19" spans="1:12" customHeight="1" ht="105" outlineLevel="4">
      <c r="A19" s="1"/>
      <c r="B19" s="1">
        <v>884600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0</v>
      </c>
      <c r="H19" s="2">
        <v>0</v>
      </c>
      <c r="I19" s="1">
        <v>0</v>
      </c>
      <c r="J19" s="3" t="s">
        <v>17</v>
      </c>
      <c r="K19" s="2" t="str">
        <f>J19*4478.32</f>
        <v>0</v>
      </c>
      <c r="L19" s="5"/>
    </row>
    <row r="20" spans="1:12" customHeight="1" ht="105" outlineLevel="4">
      <c r="A20" s="1"/>
      <c r="B20" s="1">
        <v>884601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0</v>
      </c>
      <c r="H20" s="2">
        <v>0</v>
      </c>
      <c r="I20" s="1">
        <v>0</v>
      </c>
      <c r="J20" s="3" t="s">
        <v>17</v>
      </c>
      <c r="K20" s="2" t="str">
        <f>J20*4895.66</f>
        <v>0</v>
      </c>
      <c r="L20" s="5"/>
    </row>
    <row r="21" spans="1:12" customHeight="1" ht="105" outlineLevel="4">
      <c r="A21" s="1"/>
      <c r="B21" s="1">
        <v>884602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0</v>
      </c>
      <c r="H21" s="2">
        <v>0</v>
      </c>
      <c r="I21" s="1">
        <v>0</v>
      </c>
      <c r="J21" s="3" t="s">
        <v>17</v>
      </c>
      <c r="K21" s="2" t="str">
        <f>J21*5334.56</f>
        <v>0</v>
      </c>
      <c r="L21" s="5"/>
    </row>
    <row r="22" spans="1:12" customHeight="1" ht="105" outlineLevel="4">
      <c r="A22" s="1"/>
      <c r="B22" s="1">
        <v>884603</v>
      </c>
      <c r="C22" s="1" t="s">
        <v>83</v>
      </c>
      <c r="D22" s="1" t="s">
        <v>84</v>
      </c>
      <c r="E22" s="2" t="s">
        <v>85</v>
      </c>
      <c r="F22" s="2" t="s">
        <v>86</v>
      </c>
      <c r="G22" s="2">
        <v>0</v>
      </c>
      <c r="H22" s="2">
        <v>0</v>
      </c>
      <c r="I22" s="1">
        <v>0</v>
      </c>
      <c r="J22" s="3" t="s">
        <v>17</v>
      </c>
      <c r="K22" s="2" t="str">
        <f>J22*5782.70</f>
        <v>0</v>
      </c>
      <c r="L22" s="5"/>
    </row>
    <row r="23" spans="1:12" customHeight="1" ht="105" outlineLevel="4">
      <c r="A23" s="1"/>
      <c r="B23" s="1">
        <v>884604</v>
      </c>
      <c r="C23" s="1" t="s">
        <v>87</v>
      </c>
      <c r="D23" s="1" t="s">
        <v>88</v>
      </c>
      <c r="E23" s="2" t="s">
        <v>89</v>
      </c>
      <c r="F23" s="2" t="s">
        <v>90</v>
      </c>
      <c r="G23" s="2">
        <v>0</v>
      </c>
      <c r="H23" s="2">
        <v>0</v>
      </c>
      <c r="I23" s="1">
        <v>0</v>
      </c>
      <c r="J23" s="3" t="s">
        <v>17</v>
      </c>
      <c r="K23" s="2" t="str">
        <f>J23*3166.24</f>
        <v>0</v>
      </c>
      <c r="L23" s="5"/>
    </row>
    <row r="24" spans="1:12" customHeight="1" ht="105" outlineLevel="4">
      <c r="A24" s="1"/>
      <c r="B24" s="1">
        <v>884605</v>
      </c>
      <c r="C24" s="1" t="s">
        <v>91</v>
      </c>
      <c r="D24" s="1" t="s">
        <v>92</v>
      </c>
      <c r="E24" s="2" t="s">
        <v>93</v>
      </c>
      <c r="F24" s="2" t="s">
        <v>94</v>
      </c>
      <c r="G24" s="2">
        <v>0</v>
      </c>
      <c r="H24" s="2">
        <v>0</v>
      </c>
      <c r="I24" s="1">
        <v>0</v>
      </c>
      <c r="J24" s="3" t="s">
        <v>17</v>
      </c>
      <c r="K24" s="2" t="str">
        <f>J24*3568.18</f>
        <v>0</v>
      </c>
      <c r="L24" s="5"/>
    </row>
    <row r="25" spans="1:12" customHeight="1" ht="105" outlineLevel="4">
      <c r="A25" s="1"/>
      <c r="B25" s="1">
        <v>884606</v>
      </c>
      <c r="C25" s="1" t="s">
        <v>95</v>
      </c>
      <c r="D25" s="1" t="s">
        <v>96</v>
      </c>
      <c r="E25" s="2" t="s">
        <v>97</v>
      </c>
      <c r="F25" s="2" t="s">
        <v>98</v>
      </c>
      <c r="G25" s="2">
        <v>0</v>
      </c>
      <c r="H25" s="2">
        <v>0</v>
      </c>
      <c r="I25" s="1">
        <v>0</v>
      </c>
      <c r="J25" s="3" t="s">
        <v>17</v>
      </c>
      <c r="K25" s="2" t="str">
        <f>J25*3917.76</f>
        <v>0</v>
      </c>
      <c r="L25" s="5"/>
    </row>
    <row r="26" spans="1:12" customHeight="1" ht="105" outlineLevel="4">
      <c r="A26" s="1"/>
      <c r="B26" s="1">
        <v>884607</v>
      </c>
      <c r="C26" s="1" t="s">
        <v>99</v>
      </c>
      <c r="D26" s="1" t="s">
        <v>100</v>
      </c>
      <c r="E26" s="2" t="s">
        <v>101</v>
      </c>
      <c r="F26" s="2" t="s">
        <v>102</v>
      </c>
      <c r="G26" s="2">
        <v>0</v>
      </c>
      <c r="H26" s="2">
        <v>0</v>
      </c>
      <c r="I26" s="1">
        <v>0</v>
      </c>
      <c r="J26" s="3" t="s">
        <v>17</v>
      </c>
      <c r="K26" s="2" t="str">
        <f>J26*3913.14</f>
        <v>0</v>
      </c>
      <c r="L26" s="5"/>
    </row>
    <row r="27" spans="1:12" customHeight="1" ht="105" outlineLevel="4">
      <c r="A27" s="1"/>
      <c r="B27" s="1">
        <v>884608</v>
      </c>
      <c r="C27" s="1" t="s">
        <v>103</v>
      </c>
      <c r="D27" s="1" t="s">
        <v>104</v>
      </c>
      <c r="E27" s="2" t="s">
        <v>105</v>
      </c>
      <c r="F27" s="2" t="s">
        <v>106</v>
      </c>
      <c r="G27" s="2">
        <v>0</v>
      </c>
      <c r="H27" s="2">
        <v>0</v>
      </c>
      <c r="I27" s="1">
        <v>0</v>
      </c>
      <c r="J27" s="3" t="s">
        <v>17</v>
      </c>
      <c r="K27" s="2" t="str">
        <f>J27*4251.94</f>
        <v>0</v>
      </c>
      <c r="L27" s="5"/>
    </row>
    <row r="28" spans="1:12" customHeight="1" ht="105" outlineLevel="4">
      <c r="A28" s="1"/>
      <c r="B28" s="1">
        <v>884609</v>
      </c>
      <c r="C28" s="1" t="s">
        <v>107</v>
      </c>
      <c r="D28" s="1" t="s">
        <v>108</v>
      </c>
      <c r="E28" s="2" t="s">
        <v>109</v>
      </c>
      <c r="F28" s="2" t="s">
        <v>110</v>
      </c>
      <c r="G28" s="2">
        <v>0</v>
      </c>
      <c r="H28" s="2">
        <v>0</v>
      </c>
      <c r="I28" s="1">
        <v>0</v>
      </c>
      <c r="J28" s="3" t="s">
        <v>17</v>
      </c>
      <c r="K28" s="2" t="str">
        <f>J28*4598.44</f>
        <v>0</v>
      </c>
      <c r="L28" s="5"/>
    </row>
    <row r="29" spans="1:12" customHeight="1" ht="105" outlineLevel="4">
      <c r="A29" s="1"/>
      <c r="B29" s="1">
        <v>884610</v>
      </c>
      <c r="C29" s="1" t="s">
        <v>111</v>
      </c>
      <c r="D29" s="1" t="s">
        <v>112</v>
      </c>
      <c r="E29" s="2" t="s">
        <v>113</v>
      </c>
      <c r="F29" s="2" t="s">
        <v>114</v>
      </c>
      <c r="G29" s="2">
        <v>0</v>
      </c>
      <c r="H29" s="2">
        <v>0</v>
      </c>
      <c r="I29" s="1">
        <v>0</v>
      </c>
      <c r="J29" s="3" t="s">
        <v>17</v>
      </c>
      <c r="K29" s="2" t="str">
        <f>J29*4968.04</f>
        <v>0</v>
      </c>
      <c r="L29" s="5"/>
    </row>
    <row r="30" spans="1:12" customHeight="1" ht="105" outlineLevel="4">
      <c r="A30" s="1"/>
      <c r="B30" s="1">
        <v>880057</v>
      </c>
      <c r="C30" s="1" t="s">
        <v>115</v>
      </c>
      <c r="D30" s="1" t="s">
        <v>116</v>
      </c>
      <c r="E30" s="2" t="s">
        <v>117</v>
      </c>
      <c r="F30" s="2" t="s">
        <v>118</v>
      </c>
      <c r="G30" s="2">
        <v>4</v>
      </c>
      <c r="H30" s="2">
        <v>0</v>
      </c>
      <c r="I30" s="1">
        <v>0</v>
      </c>
      <c r="J30" s="3" t="s">
        <v>17</v>
      </c>
      <c r="K30" s="2" t="str">
        <f>J30*2320.78</f>
        <v>0</v>
      </c>
      <c r="L30" s="5"/>
    </row>
    <row r="31" spans="1:12" customHeight="1" ht="105" outlineLevel="4">
      <c r="A31" s="1"/>
      <c r="B31" s="1">
        <v>880058</v>
      </c>
      <c r="C31" s="1" t="s">
        <v>119</v>
      </c>
      <c r="D31" s="1" t="s">
        <v>120</v>
      </c>
      <c r="E31" s="2" t="s">
        <v>121</v>
      </c>
      <c r="F31" s="2" t="s">
        <v>122</v>
      </c>
      <c r="G31" s="2">
        <v>2</v>
      </c>
      <c r="H31" s="2">
        <v>0</v>
      </c>
      <c r="I31" s="1">
        <v>0</v>
      </c>
      <c r="J31" s="3" t="s">
        <v>17</v>
      </c>
      <c r="K31" s="2" t="str">
        <f>J31*2585.66</f>
        <v>0</v>
      </c>
      <c r="L31" s="5"/>
    </row>
    <row r="32" spans="1:12" customHeight="1" ht="105" outlineLevel="4">
      <c r="A32" s="1"/>
      <c r="B32" s="1">
        <v>880059</v>
      </c>
      <c r="C32" s="1" t="s">
        <v>123</v>
      </c>
      <c r="D32" s="1" t="s">
        <v>124</v>
      </c>
      <c r="E32" s="2" t="s">
        <v>125</v>
      </c>
      <c r="F32" s="2" t="s">
        <v>126</v>
      </c>
      <c r="G32" s="2">
        <v>1</v>
      </c>
      <c r="H32" s="2">
        <v>0</v>
      </c>
      <c r="I32" s="1">
        <v>0</v>
      </c>
      <c r="J32" s="3" t="s">
        <v>17</v>
      </c>
      <c r="K32" s="2" t="str">
        <f>J32*3936.24</f>
        <v>0</v>
      </c>
      <c r="L32" s="5"/>
    </row>
    <row r="33" spans="1:12" customHeight="1" ht="105" outlineLevel="4">
      <c r="A33" s="1"/>
      <c r="B33" s="1">
        <v>955696</v>
      </c>
      <c r="C33" s="1" t="s">
        <v>127</v>
      </c>
      <c r="D33" s="1" t="s">
        <v>128</v>
      </c>
      <c r="E33" s="2" t="s">
        <v>129</v>
      </c>
      <c r="F33" s="2" t="s">
        <v>130</v>
      </c>
      <c r="G33" s="2">
        <v>0</v>
      </c>
      <c r="H33" s="2">
        <v>0</v>
      </c>
      <c r="I33" s="1">
        <v>0</v>
      </c>
      <c r="J33" s="3" t="s">
        <v>17</v>
      </c>
      <c r="K33" s="2" t="str">
        <f>J33*3577.42</f>
        <v>0</v>
      </c>
      <c r="L33" s="5"/>
    </row>
    <row r="34" spans="1:12" customHeight="1" ht="105" outlineLevel="4">
      <c r="A34" s="1"/>
      <c r="B34" s="1">
        <v>955697</v>
      </c>
      <c r="C34" s="1" t="s">
        <v>131</v>
      </c>
      <c r="D34" s="1" t="s">
        <v>132</v>
      </c>
      <c r="E34" s="2" t="s">
        <v>133</v>
      </c>
      <c r="F34" s="2" t="s">
        <v>134</v>
      </c>
      <c r="G34" s="2">
        <v>4</v>
      </c>
      <c r="H34" s="2">
        <v>0</v>
      </c>
      <c r="I34" s="1">
        <v>0</v>
      </c>
      <c r="J34" s="3" t="s">
        <v>17</v>
      </c>
      <c r="K34" s="2" t="str">
        <f>J34*3916.22</f>
        <v>0</v>
      </c>
      <c r="L34" s="5"/>
    </row>
    <row r="35" spans="1:12" customHeight="1" ht="105" outlineLevel="4">
      <c r="A35" s="1"/>
      <c r="B35" s="1">
        <v>955698</v>
      </c>
      <c r="C35" s="1" t="s">
        <v>135</v>
      </c>
      <c r="D35" s="1" t="s">
        <v>136</v>
      </c>
      <c r="E35" s="2" t="s">
        <v>137</v>
      </c>
      <c r="F35" s="2" t="s">
        <v>138</v>
      </c>
      <c r="G35" s="2">
        <v>2</v>
      </c>
      <c r="H35" s="2">
        <v>0</v>
      </c>
      <c r="I35" s="1">
        <v>0</v>
      </c>
      <c r="J35" s="3" t="s">
        <v>17</v>
      </c>
      <c r="K35" s="2" t="str">
        <f>J35*4313.54</f>
        <v>0</v>
      </c>
      <c r="L35" s="5"/>
    </row>
    <row r="36" spans="1:12" customHeight="1" ht="105" outlineLevel="4">
      <c r="A36" s="1"/>
      <c r="B36" s="1">
        <v>955699</v>
      </c>
      <c r="C36" s="1" t="s">
        <v>139</v>
      </c>
      <c r="D36" s="1" t="s">
        <v>140</v>
      </c>
      <c r="E36" s="2" t="s">
        <v>141</v>
      </c>
      <c r="F36" s="2" t="s">
        <v>142</v>
      </c>
      <c r="G36" s="2">
        <v>0</v>
      </c>
      <c r="H36" s="2">
        <v>0</v>
      </c>
      <c r="I36" s="1">
        <v>0</v>
      </c>
      <c r="J36" s="3" t="s">
        <v>17</v>
      </c>
      <c r="K36" s="2" t="str">
        <f>J36*4641.56</f>
        <v>0</v>
      </c>
      <c r="L36" s="5"/>
    </row>
    <row r="37" spans="1:12" customHeight="1" ht="105" outlineLevel="4">
      <c r="A37" s="1"/>
      <c r="B37" s="1">
        <v>955700</v>
      </c>
      <c r="C37" s="1" t="s">
        <v>143</v>
      </c>
      <c r="D37" s="1" t="s">
        <v>144</v>
      </c>
      <c r="E37" s="2" t="s">
        <v>145</v>
      </c>
      <c r="F37" s="2" t="s">
        <v>146</v>
      </c>
      <c r="G37" s="2">
        <v>0</v>
      </c>
      <c r="H37" s="2">
        <v>0</v>
      </c>
      <c r="I37" s="1">
        <v>0</v>
      </c>
      <c r="J37" s="3" t="s">
        <v>17</v>
      </c>
      <c r="K37" s="2" t="str">
        <f>J37*5066.60</f>
        <v>0</v>
      </c>
      <c r="L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2026-08-24T03:09:17+03:00</dcterms:created>
  <dcterms:modified xsi:type="dcterms:W3CDTF">2026-08-24T03:09:17+03:00</dcterms:modified>
  <dc:title>Untitled Spreadsheet</dc:title>
  <dc:description/>
  <dc:subject/>
  <cp:keywords/>
  <cp:category/>
</cp:coreProperties>
</file>