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<sst xmlns="http://schemas.openxmlformats.org/spreadsheetml/2006/main" uniqueCount="134">
  <si>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</si>
  <si>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</si>
  <si>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</si>
  <si>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</si>
  <si>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</si>
  <si>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</si>
  <si>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</si>
  <si>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</si>
  <si>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</si>
  <si>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</si>
  <si>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</si>
  <si>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Автоматика для теплого пола</t>
  </si>
  <si>
    <t>Термостаты</t>
  </si>
  <si>
    <t>OTM-110667</t>
  </si>
  <si>
    <t>Программируемый терморегулятор 04 (30шт)</t>
  </si>
  <si>
    <t>807.12 руб.</t>
  </si>
  <si>
    <t>&gt;25</t>
  </si>
  <si>
    <t>шт</t>
  </si>
  <si>
    <t>STP-410001</t>
  </si>
  <si>
    <t>VR295</t>
  </si>
  <si>
    <t>Термостат комнатный с датчиком температуры пола (220в) (1/100шт)</t>
  </si>
  <si>
    <t>787.92 руб.</t>
  </si>
  <si>
    <t>STP-410002</t>
  </si>
  <si>
    <t>VR296</t>
  </si>
  <si>
    <t>Хронотермостат программируемый комнатный с датчиком температуры пола (220В) (1/100шт)</t>
  </si>
  <si>
    <t>1 478.82 руб.</t>
  </si>
  <si>
    <t>&gt;10</t>
  </si>
  <si>
    <t>STP-410017</t>
  </si>
  <si>
    <t>VR405</t>
  </si>
  <si>
    <t>Хронотермостат программируемый комнатный без датч темп пола (220В) (1/100шт)</t>
  </si>
  <si>
    <t>1 440.60 руб.</t>
  </si>
  <si>
    <t>STP-410018</t>
  </si>
  <si>
    <t>VR406</t>
  </si>
  <si>
    <t>Хронотермостат сенсорный программируемый комнатный без датч темп  пола (220В) (1/100шт)</t>
  </si>
  <si>
    <t>1 903.65 руб.</t>
  </si>
  <si>
    <t>STP-410019</t>
  </si>
  <si>
    <t>VR407</t>
  </si>
  <si>
    <t>Хронотермостат сенсорный программируемый комнатный  (220В) (1/100шт)</t>
  </si>
  <si>
    <t>2 347.59 руб.</t>
  </si>
  <si>
    <t>STP-410034</t>
  </si>
  <si>
    <t>VR410</t>
  </si>
  <si>
    <t>Термостат электронный комнатный безпроводной "ViEiR" (30/1шт)</t>
  </si>
  <si>
    <t>4 521.72 руб.</t>
  </si>
  <si>
    <t>VER-000538</t>
  </si>
  <si>
    <t>VR405-D</t>
  </si>
  <si>
    <t>Термостат комнатный , латунный матовый  "ViEiR" (100/1шт)</t>
  </si>
  <si>
    <t>1 547.91 руб.</t>
  </si>
  <si>
    <t>VER-000539</t>
  </si>
  <si>
    <t>VR406-C</t>
  </si>
  <si>
    <t>Термостат комнатный , черный  "ViEiR" (100/1шт)</t>
  </si>
  <si>
    <t>2 418.15 руб.</t>
  </si>
  <si>
    <t>VER-000932</t>
  </si>
  <si>
    <t>VR407WI-FI</t>
  </si>
  <si>
    <t>Термостат электронный комнатный с WI-FI для газового котла (100/1шт)</t>
  </si>
  <si>
    <t>3 045.84 руб.</t>
  </si>
  <si>
    <t>VER-000933</t>
  </si>
  <si>
    <t>VR406WI-FI</t>
  </si>
  <si>
    <t>Термостат электронный комнатный с WI-FI (100/1шт)</t>
  </si>
  <si>
    <t>2 962.05 руб.</t>
  </si>
  <si>
    <t>VER-001331</t>
  </si>
  <si>
    <t>VR426WI-FI</t>
  </si>
  <si>
    <t>Термостат электронный комнатный, двухконтурный с WI-FI (60/1шт)</t>
  </si>
  <si>
    <t>3 278.10 руб.</t>
  </si>
  <si>
    <t>VER-001763</t>
  </si>
  <si>
    <t>VR416WI-FI</t>
  </si>
  <si>
    <t>VLC-812021</t>
  </si>
  <si>
    <t>VT.AC701.0.0</t>
  </si>
  <si>
    <t>Электронный комнатный термостат накладной  (30шт)</t>
  </si>
  <si>
    <t>6 556.00 руб.</t>
  </si>
  <si>
    <t>VLC-812022</t>
  </si>
  <si>
    <t>VT.AC707.0.0</t>
  </si>
  <si>
    <t>Хронотермостат электронный комнатный БЕСПРОВОДНОЙ накладной (питание от батареек) (12шт)</t>
  </si>
  <si>
    <t>8 174.00 руб.</t>
  </si>
  <si>
    <t>VLC-812023</t>
  </si>
  <si>
    <t>VT.AC709.0.0</t>
  </si>
  <si>
    <t>Хронотермостат электр. комнатный с датчиком температуры пола (НЗ и НО сервоприводы, 24-220В)  (16шт)</t>
  </si>
  <si>
    <t>3 318.00 руб.</t>
  </si>
  <si>
    <t>&gt;100</t>
  </si>
  <si>
    <t>VLC-812024</t>
  </si>
  <si>
    <t>VT.AC710.0.0</t>
  </si>
  <si>
    <t>Хронотермостат электронный накладной с питанием от батареек (20шт)</t>
  </si>
  <si>
    <t>12 773.00 руб.</t>
  </si>
  <si>
    <t>VLC-812025</t>
  </si>
  <si>
    <t>VT.AC711.0.0</t>
  </si>
  <si>
    <t>Хронотермостат электронный комнатный ДВУХКОНТУРНЫЙ</t>
  </si>
  <si>
    <t>4 908.00 руб.</t>
  </si>
  <si>
    <t>VLC-900419</t>
  </si>
  <si>
    <t>VT.AC713.0.0</t>
  </si>
  <si>
    <t>Хронотермостат электронный комнатный ДВУХКОНТУРНЫЙ с Wi-Fi</t>
  </si>
  <si>
    <t>7 422.00 руб.</t>
  </si>
  <si>
    <t>&gt;50</t>
  </si>
  <si>
    <t>VLC-900906</t>
  </si>
  <si>
    <t>VT.AC801.0.0</t>
  </si>
  <si>
    <t>Термостат комнатный</t>
  </si>
  <si>
    <t>6 100.00 руб.</t>
  </si>
  <si>
    <t>VLC-901054</t>
  </si>
  <si>
    <t>VT.AC634.1.0</t>
  </si>
  <si>
    <t>Хронотермостат электронный комнатный ДВУХКОНТУРНЫЙ (нов)</t>
  </si>
  <si>
    <t>3 528.00 руб.</t>
  </si>
  <si>
    <t>VLC-901093</t>
  </si>
  <si>
    <t>VT.AC608.B.0</t>
  </si>
  <si>
    <t>Комнатный WIFI-хронотермостат  для электрического теплого пола (черный)</t>
  </si>
  <si>
    <t>3 775.00 руб.</t>
  </si>
  <si>
    <t>VLC-901094</t>
  </si>
  <si>
    <t>VT.AC608.W.0</t>
  </si>
  <si>
    <t>Комнатный WIFI-хронотермостат  для электрического теплого пола (белый)</t>
  </si>
  <si>
    <t>&gt;500</t>
  </si>
  <si>
    <t>VLC-901095</t>
  </si>
  <si>
    <t>VT.AC613.B.0</t>
  </si>
  <si>
    <t>Комнатный WIFI-хронотермостат с цветным дисплеем для электрического теплого пола, черный</t>
  </si>
  <si>
    <t>6 300.00 руб.</t>
  </si>
  <si>
    <t>VLC-901096</t>
  </si>
  <si>
    <t>VT.AC613.W.0</t>
  </si>
  <si>
    <t>Комнатный WIFI-хронотермостат с цветным дисплеем для электрического теплого пола, белый</t>
  </si>
  <si>
    <t>VLC-901097</t>
  </si>
  <si>
    <t>VT.AC634.B.0</t>
  </si>
  <si>
    <t>Хронотермостат электронный комнатный, двухконтурный, черный</t>
  </si>
  <si>
    <t>3 175.00 руб.</t>
  </si>
  <si>
    <t>VLC-901098</t>
  </si>
  <si>
    <t>VT.AC709.B.0</t>
  </si>
  <si>
    <t>Хронотермостат электронный комнатный с датчиком температуры пола ( черный)</t>
  </si>
  <si>
    <t>3 152.00 руб.</t>
  </si>
  <si>
    <t>VLC-901099</t>
  </si>
  <si>
    <t>VT.AC712.B.0</t>
  </si>
  <si>
    <t>Комнатный WIFI-хронотермостат (черный)</t>
  </si>
  <si>
    <t>5 664.00 руб.</t>
  </si>
  <si>
    <t>VLC-901100</t>
  </si>
  <si>
    <t>VT.AC713.B.0</t>
  </si>
  <si>
    <t>Комнатный двухконтурный WIFI-хронотермостат (черный)</t>
  </si>
  <si>
    <t>6 680.00 руб.</t>
  </si>
  <si>
    <t>VLC-999107</t>
  </si>
  <si>
    <t>VT.AC712.0.0</t>
  </si>
  <si>
    <t>Хронотермостат электронный комнатный с Wi-Fi</t>
  </si>
  <si>
    <t>6 090.00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</si>
</sst>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1_449e_11f0_a750_047c1617b143_e06885a0_ce73_11f0_a80e_047c1617b1431.jpeg"/><Relationship Id="rId2" Type="http://schemas.openxmlformats.org/officeDocument/2006/relationships/image" Target="../media/a5fad4ce_86a5_11e9_8101_003048fd731b_b22990f1_27ae_11ed_a30e_00259070b4872.jpeg"/><Relationship Id="rId3" Type="http://schemas.openxmlformats.org/officeDocument/2006/relationships/image" Target="../media/a5fad4d2_86a5_11e9_8101_003048fd731b_b22990f3_27ae_11ed_a30e_00259070b4873.jpeg"/><Relationship Id="rId4" Type="http://schemas.openxmlformats.org/officeDocument/2006/relationships/image" Target="../media/60a9d7a0_d53f_11e9_8109_003048fd731b_b22990f2_27ae_11ed_a30e_00259070b4874.jpeg"/><Relationship Id="rId5" Type="http://schemas.openxmlformats.org/officeDocument/2006/relationships/image" Target="../media/60a9d7a2_d53f_11e9_8109_003048fd731b_4829b03e_0627_11ea_810d_003048fd731b5.png"/><Relationship Id="rId6" Type="http://schemas.openxmlformats.org/officeDocument/2006/relationships/image" Target="../media/60a9d7a4_d53f_11e9_8109_003048fd731b_b22990f5_27ae_11ed_a30e_00259070b4876.jpeg"/><Relationship Id="rId7" Type="http://schemas.openxmlformats.org/officeDocument/2006/relationships/image" Target="../media/f093114a_0c72_11ec_8321_003048fd731b_f50daa05_c05b_11ee_a549_047c1617b1437.jpeg"/><Relationship Id="rId8" Type="http://schemas.openxmlformats.org/officeDocument/2006/relationships/image" Target="../media/e3f40c0e_5308_11ee_a4bb_047c1617b143_0a6f3a81_310d_11f1_a89b_047c1617b1438.jpeg"/><Relationship Id="rId9" Type="http://schemas.openxmlformats.org/officeDocument/2006/relationships/image" Target="../media/e3f40c10_5308_11ee_a4bb_047c1617b143_f50daa01_c05b_11ee_a549_047c1617b1439.jpeg"/><Relationship Id="rId10" Type="http://schemas.openxmlformats.org/officeDocument/2006/relationships/image" Target="../media/1f13c3f9_37d2_11ef_a5e9_047c1617b143_83eb967e_5d58_11f0_a779_047c1617b14310.jpeg"/><Relationship Id="rId11" Type="http://schemas.openxmlformats.org/officeDocument/2006/relationships/image" Target="../media/1f13c3fb_37d2_11ef_a5e9_047c1617b143_83eb967d_5d58_11f0_a779_047c1617b14311.jpeg"/><Relationship Id="rId12" Type="http://schemas.openxmlformats.org/officeDocument/2006/relationships/image" Target="../media/3e8472d0_afd7_11ef_a68d_047c1617b143_83eb967f_5d58_11f0_a779_047c1617b14312.jpeg"/><Relationship Id="rId13" Type="http://schemas.openxmlformats.org/officeDocument/2006/relationships/image" Target="../media/a5fad4ad_86a5_11e9_8101_003048fd731b_ab6a8941_27ae_11ed_a30e_00259070b48713.jpeg"/><Relationship Id="rId14" Type="http://schemas.openxmlformats.org/officeDocument/2006/relationships/image" Target="../media/a5fad4b0_86a5_11e9_8101_003048fd731b_634a42b0_f953_11e9_810b_003048fd731b14.jpeg"/><Relationship Id="rId15" Type="http://schemas.openxmlformats.org/officeDocument/2006/relationships/image" Target="../media/a5fad4b3_86a5_11e9_8101_003048fd731b_ab6a88f3_27ae_11ed_a30e_00259070b48715.jpeg"/><Relationship Id="rId16" Type="http://schemas.openxmlformats.org/officeDocument/2006/relationships/image" Target="../media/a5fad4b6_86a5_11e9_8101_003048fd731b_ab6a896b_27ae_11ed_a30e_00259070b48716.jpeg"/><Relationship Id="rId17" Type="http://schemas.openxmlformats.org/officeDocument/2006/relationships/image" Target="../media/a5fad4b9_86a5_11e9_8101_003048fd731b_ab6a8909_27ae_11ed_a30e_00259070b48717.jpeg"/><Relationship Id="rId18" Type="http://schemas.openxmlformats.org/officeDocument/2006/relationships/image" Target="../media/02a66c24_db0d_11ec_a2a2_00259070b487_f50da9ee_c05b_11ee_a549_047c1617b14318.jpeg"/><Relationship Id="rId19" Type="http://schemas.openxmlformats.org/officeDocument/2006/relationships/image" Target="../media/46f300ad_ce6a_11ef_a6b4_047c1617b143_1b5db499_f93d_11ef_a6ea_047c1617b14319.jpeg"/><Relationship Id="rId20" Type="http://schemas.openxmlformats.org/officeDocument/2006/relationships/image" Target="../media/145c8a0e_551c_11f0_a76e_047c1617b143_579e2400_5a46_11f0_a775_047c1617b14320.jpeg"/><Relationship Id="rId21" Type="http://schemas.openxmlformats.org/officeDocument/2006/relationships/image" Target="../media/f7c1cd9f_7932_11f0_a79f_047c1617b143_a26f3398_7c1e_11f0_a7a3_047c1617b14321.jpeg"/><Relationship Id="rId22" Type="http://schemas.openxmlformats.org/officeDocument/2006/relationships/image" Target="../media/f7c1cda1_7932_11f0_a79f_047c1617b143_a26f339c_7c1e_11f0_a7a3_047c1617b14322.jpeg"/><Relationship Id="rId23" Type="http://schemas.openxmlformats.org/officeDocument/2006/relationships/image" Target="../media/f7c1cda3_7932_11f0_a79f_047c1617b143_a26f33a0_7c1e_11f0_a7a3_047c1617b14323.jpeg"/><Relationship Id="rId24" Type="http://schemas.openxmlformats.org/officeDocument/2006/relationships/image" Target="../media/f7c1cda5_7932_11f0_a79f_047c1617b143_a26f33a4_7c1e_11f0_a7a3_047c1617b14324.jpeg"/><Relationship Id="rId25" Type="http://schemas.openxmlformats.org/officeDocument/2006/relationships/image" Target="../media/f7c1cda7_7932_11f0_a79f_047c1617b143_a26f33a8_7c1e_11f0_a7a3_047c1617b14325.jpeg"/><Relationship Id="rId26" Type="http://schemas.openxmlformats.org/officeDocument/2006/relationships/image" Target="../media/f7c1cda9_7932_11f0_a79f_047c1617b143_a26f33ac_7c1e_11f0_a7a3_047c1617b14326.jpeg"/><Relationship Id="rId27" Type="http://schemas.openxmlformats.org/officeDocument/2006/relationships/image" Target="../media/f7c1cdab_7932_11f0_a79f_047c1617b143_a26f33b0_7c1e_11f0_a7a3_047c1617b14327.jpeg"/><Relationship Id="rId28" Type="http://schemas.openxmlformats.org/officeDocument/2006/relationships/image" Target="../media/f7c1cdad_7932_11f0_a79f_047c1617b143_a26f33b4_7c1e_11f0_a7a3_047c1617b14328.jpeg"/><Relationship Id="rId29" Type="http://schemas.openxmlformats.org/officeDocument/2006/relationships/image" Target="../media/65637d88_0b65_11ec_831e_003048fd731b_ab6a8956_27ae_11ed_a30e_00259070b4872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954090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J5*807.12</f>
        <v>0</v>
      </c>
      <c r="L5" s="5"/>
    </row>
    <row r="6" spans="1:12" customHeight="1" ht="105" outlineLevel="4">
      <c r="A6" s="1"/>
      <c r="B6" s="1">
        <v>819410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J6*787.92</f>
        <v>0</v>
      </c>
      <c r="L6" s="5"/>
    </row>
    <row r="7" spans="1:12" customHeight="1" ht="105" outlineLevel="4">
      <c r="A7" s="1"/>
      <c r="B7" s="1">
        <v>819411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17</v>
      </c>
      <c r="K7" s="2" t="str">
        <f>J7*1478.82</f>
        <v>0</v>
      </c>
      <c r="L7" s="5"/>
    </row>
    <row r="8" spans="1:12" customHeight="1" ht="105" outlineLevel="4">
      <c r="A8" s="1"/>
      <c r="B8" s="1">
        <v>823134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26</v>
      </c>
      <c r="H8" s="2">
        <v>0</v>
      </c>
      <c r="I8" s="1">
        <v>0</v>
      </c>
      <c r="J8" s="3" t="s">
        <v>17</v>
      </c>
      <c r="K8" s="2" t="str">
        <f>J8*1440.60</f>
        <v>0</v>
      </c>
      <c r="L8" s="5"/>
    </row>
    <row r="9" spans="1:12" customHeight="1" ht="105" outlineLevel="4">
      <c r="A9" s="1"/>
      <c r="B9" s="1">
        <v>823135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26</v>
      </c>
      <c r="H9" s="2">
        <v>0</v>
      </c>
      <c r="I9" s="1">
        <v>0</v>
      </c>
      <c r="J9" s="3" t="s">
        <v>17</v>
      </c>
      <c r="K9" s="2" t="str">
        <f>J9*1903.65</f>
        <v>0</v>
      </c>
      <c r="L9" s="5"/>
    </row>
    <row r="10" spans="1:12" customHeight="1" ht="105" outlineLevel="4">
      <c r="A10" s="1"/>
      <c r="B10" s="1">
        <v>823136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26</v>
      </c>
      <c r="H10" s="2">
        <v>0</v>
      </c>
      <c r="I10" s="1">
        <v>0</v>
      </c>
      <c r="J10" s="3" t="s">
        <v>17</v>
      </c>
      <c r="K10" s="2" t="str">
        <f>J10*2347.59</f>
        <v>0</v>
      </c>
      <c r="L10" s="5"/>
    </row>
    <row r="11" spans="1:12" customHeight="1" ht="105" outlineLevel="4">
      <c r="A11" s="1"/>
      <c r="B11" s="1">
        <v>837117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6</v>
      </c>
      <c r="H11" s="2">
        <v>0</v>
      </c>
      <c r="I11" s="1">
        <v>0</v>
      </c>
      <c r="J11" s="3" t="s">
        <v>17</v>
      </c>
      <c r="K11" s="2" t="str">
        <f>J11*4521.72</f>
        <v>0</v>
      </c>
      <c r="L11" s="5"/>
    </row>
    <row r="12" spans="1:12" customHeight="1" ht="105" outlineLevel="4">
      <c r="A12" s="1"/>
      <c r="B12" s="1">
        <v>879955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J12*1547.91</f>
        <v>0</v>
      </c>
      <c r="L12" s="5"/>
    </row>
    <row r="13" spans="1:12" customHeight="1" ht="105" outlineLevel="4">
      <c r="A13" s="1"/>
      <c r="B13" s="1">
        <v>879956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J13*2418.15</f>
        <v>0</v>
      </c>
      <c r="L13" s="5"/>
    </row>
    <row r="14" spans="1:12" customHeight="1" ht="105" outlineLevel="4">
      <c r="A14" s="1"/>
      <c r="B14" s="1">
        <v>884657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1</v>
      </c>
      <c r="H14" s="2">
        <v>0</v>
      </c>
      <c r="I14" s="1">
        <v>0</v>
      </c>
      <c r="J14" s="3" t="s">
        <v>17</v>
      </c>
      <c r="K14" s="2" t="str">
        <f>J14*3045.84</f>
        <v>0</v>
      </c>
      <c r="L14" s="5"/>
    </row>
    <row r="15" spans="1:12" customHeight="1" ht="105" outlineLevel="4">
      <c r="A15" s="1"/>
      <c r="B15" s="1">
        <v>884658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26</v>
      </c>
      <c r="H15" s="2">
        <v>0</v>
      </c>
      <c r="I15" s="1">
        <v>0</v>
      </c>
      <c r="J15" s="3" t="s">
        <v>17</v>
      </c>
      <c r="K15" s="2" t="str">
        <f>J15*2962.05</f>
        <v>0</v>
      </c>
      <c r="L15" s="5"/>
    </row>
    <row r="16" spans="1:12" customHeight="1" ht="105" outlineLevel="4">
      <c r="A16" s="1"/>
      <c r="B16" s="1">
        <v>885117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26</v>
      </c>
      <c r="H16" s="2">
        <v>0</v>
      </c>
      <c r="I16" s="1">
        <v>0</v>
      </c>
      <c r="J16" s="3" t="s">
        <v>17</v>
      </c>
      <c r="K16" s="2" t="str">
        <f>J16*3278.10</f>
        <v>0</v>
      </c>
      <c r="L16" s="5"/>
    </row>
    <row r="17" spans="1:12" outlineLevel="4">
      <c r="A17" s="1"/>
      <c r="B17" s="1">
        <v>955828</v>
      </c>
      <c r="C17" s="1" t="s">
        <v>63</v>
      </c>
      <c r="D17" s="1" t="s">
        <v>64</v>
      </c>
      <c r="E17" s="2" t="s">
        <v>53</v>
      </c>
      <c r="F17" s="2" t="s">
        <v>54</v>
      </c>
      <c r="G17" s="2">
        <v>1</v>
      </c>
      <c r="H17" s="2">
        <v>0</v>
      </c>
      <c r="I17" s="1">
        <v>0</v>
      </c>
      <c r="J17" s="3" t="s">
        <v>17</v>
      </c>
      <c r="K17" s="2" t="str">
        <f>J17*3045.84</f>
        <v>0</v>
      </c>
      <c r="L17" s="5"/>
    </row>
    <row r="18" spans="1:12" customHeight="1" ht="105" outlineLevel="4">
      <c r="A18" s="1"/>
      <c r="B18" s="1">
        <v>819399</v>
      </c>
      <c r="C18" s="1" t="s">
        <v>65</v>
      </c>
      <c r="D18" s="1" t="s">
        <v>66</v>
      </c>
      <c r="E18" s="2" t="s">
        <v>67</v>
      </c>
      <c r="F18" s="2" t="s">
        <v>68</v>
      </c>
      <c r="G18" s="2">
        <v>0</v>
      </c>
      <c r="H18" s="2">
        <v>0</v>
      </c>
      <c r="I18" s="1">
        <v>0</v>
      </c>
      <c r="J18" s="3" t="s">
        <v>17</v>
      </c>
      <c r="K18" s="2" t="str">
        <f>J18*6556.00</f>
        <v>0</v>
      </c>
      <c r="L18" s="5"/>
    </row>
    <row r="19" spans="1:12" customHeight="1" ht="105" outlineLevel="4">
      <c r="A19" s="1"/>
      <c r="B19" s="1">
        <v>819400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 t="s">
        <v>16</v>
      </c>
      <c r="I19" s="1">
        <v>0</v>
      </c>
      <c r="J19" s="3" t="s">
        <v>17</v>
      </c>
      <c r="K19" s="2" t="str">
        <f>J19*8174.00</f>
        <v>0</v>
      </c>
      <c r="L19" s="5"/>
    </row>
    <row r="20" spans="1:12" customHeight="1" ht="105" outlineLevel="4">
      <c r="A20" s="1"/>
      <c r="B20" s="1">
        <v>819401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 t="s">
        <v>77</v>
      </c>
      <c r="I20" s="1">
        <v>0</v>
      </c>
      <c r="J20" s="3" t="s">
        <v>17</v>
      </c>
      <c r="K20" s="2" t="str">
        <f>J20*3318.00</f>
        <v>0</v>
      </c>
      <c r="L20" s="5"/>
    </row>
    <row r="21" spans="1:12" customHeight="1" ht="105" outlineLevel="4">
      <c r="A21" s="1"/>
      <c r="B21" s="1">
        <v>819402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2</v>
      </c>
      <c r="I21" s="1">
        <v>0</v>
      </c>
      <c r="J21" s="3" t="s">
        <v>17</v>
      </c>
      <c r="K21" s="2" t="str">
        <f>J21*12773.00</f>
        <v>0</v>
      </c>
      <c r="L21" s="5"/>
    </row>
    <row r="22" spans="1:12" customHeight="1" ht="105" outlineLevel="4">
      <c r="A22" s="1"/>
      <c r="B22" s="1">
        <v>819403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J22*4908.00</f>
        <v>0</v>
      </c>
      <c r="L22" s="5"/>
    </row>
    <row r="23" spans="1:12" customHeight="1" ht="105" outlineLevel="4">
      <c r="A23" s="1"/>
      <c r="B23" s="1">
        <v>868502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 t="s">
        <v>90</v>
      </c>
      <c r="I23" s="1">
        <v>0</v>
      </c>
      <c r="J23" s="3" t="s">
        <v>17</v>
      </c>
      <c r="K23" s="2" t="str">
        <f>J23*7422.00</f>
        <v>0</v>
      </c>
      <c r="L23" s="5"/>
    </row>
    <row r="24" spans="1:12" customHeight="1" ht="105" outlineLevel="4">
      <c r="A24" s="1"/>
      <c r="B24" s="1">
        <v>889724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 t="s">
        <v>16</v>
      </c>
      <c r="I24" s="1">
        <v>0</v>
      </c>
      <c r="J24" s="3" t="s">
        <v>17</v>
      </c>
      <c r="K24" s="2" t="str">
        <f>J24*6100.00</f>
        <v>0</v>
      </c>
      <c r="L24" s="5"/>
    </row>
    <row r="25" spans="1:12" customHeight="1" ht="105" outlineLevel="4">
      <c r="A25" s="1"/>
      <c r="B25" s="1">
        <v>890080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0</v>
      </c>
      <c r="H25" s="2" t="s">
        <v>77</v>
      </c>
      <c r="I25" s="1">
        <v>0</v>
      </c>
      <c r="J25" s="3" t="s">
        <v>17</v>
      </c>
      <c r="K25" s="2" t="str">
        <f>J25*3528.00</f>
        <v>0</v>
      </c>
      <c r="L25" s="5"/>
    </row>
    <row r="26" spans="1:12" customHeight="1" ht="105" outlineLevel="4">
      <c r="A26" s="1"/>
      <c r="B26" s="1">
        <v>890116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-2</v>
      </c>
      <c r="H26" s="2" t="s">
        <v>90</v>
      </c>
      <c r="I26" s="1">
        <v>0</v>
      </c>
      <c r="J26" s="3" t="s">
        <v>17</v>
      </c>
      <c r="K26" s="2" t="str">
        <f>J26*3775.00</f>
        <v>0</v>
      </c>
      <c r="L26" s="5"/>
    </row>
    <row r="27" spans="1:12" customHeight="1" ht="105" outlineLevel="4">
      <c r="A27" s="1"/>
      <c r="B27" s="1">
        <v>890117</v>
      </c>
      <c r="C27" s="1" t="s">
        <v>103</v>
      </c>
      <c r="D27" s="1" t="s">
        <v>104</v>
      </c>
      <c r="E27" s="2" t="s">
        <v>105</v>
      </c>
      <c r="F27" s="2" t="s">
        <v>102</v>
      </c>
      <c r="G27" s="2">
        <v>0</v>
      </c>
      <c r="H27" s="2" t="s">
        <v>106</v>
      </c>
      <c r="I27" s="1">
        <v>0</v>
      </c>
      <c r="J27" s="3" t="s">
        <v>17</v>
      </c>
      <c r="K27" s="2" t="str">
        <f>J27*3775.00</f>
        <v>0</v>
      </c>
      <c r="L27" s="5"/>
    </row>
    <row r="28" spans="1:12" customHeight="1" ht="105" outlineLevel="4">
      <c r="A28" s="1"/>
      <c r="B28" s="1">
        <v>890118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-2</v>
      </c>
      <c r="H28" s="2" t="s">
        <v>16</v>
      </c>
      <c r="I28" s="1">
        <v>0</v>
      </c>
      <c r="J28" s="3" t="s">
        <v>17</v>
      </c>
      <c r="K28" s="2" t="str">
        <f>J28*6300.00</f>
        <v>0</v>
      </c>
      <c r="L28" s="5"/>
    </row>
    <row r="29" spans="1:12" customHeight="1" ht="105" outlineLevel="4">
      <c r="A29" s="1"/>
      <c r="B29" s="1">
        <v>890119</v>
      </c>
      <c r="C29" s="1" t="s">
        <v>111</v>
      </c>
      <c r="D29" s="1" t="s">
        <v>112</v>
      </c>
      <c r="E29" s="2" t="s">
        <v>113</v>
      </c>
      <c r="F29" s="2" t="s">
        <v>110</v>
      </c>
      <c r="G29" s="2">
        <v>0</v>
      </c>
      <c r="H29" s="2">
        <v>4</v>
      </c>
      <c r="I29" s="1">
        <v>0</v>
      </c>
      <c r="J29" s="3" t="s">
        <v>17</v>
      </c>
      <c r="K29" s="2" t="str">
        <f>J29*6300.00</f>
        <v>0</v>
      </c>
      <c r="L29" s="5"/>
    </row>
    <row r="30" spans="1:12" customHeight="1" ht="105" outlineLevel="4">
      <c r="A30" s="1"/>
      <c r="B30" s="1">
        <v>890120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 t="s">
        <v>77</v>
      </c>
      <c r="I30" s="1">
        <v>0</v>
      </c>
      <c r="J30" s="3" t="s">
        <v>17</v>
      </c>
      <c r="K30" s="2" t="str">
        <f>J30*3175.00</f>
        <v>0</v>
      </c>
      <c r="L30" s="5"/>
    </row>
    <row r="31" spans="1:12" customHeight="1" ht="105" outlineLevel="4">
      <c r="A31" s="1"/>
      <c r="B31" s="1">
        <v>890121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0</v>
      </c>
      <c r="H31" s="2" t="s">
        <v>16</v>
      </c>
      <c r="I31" s="1">
        <v>0</v>
      </c>
      <c r="J31" s="3" t="s">
        <v>17</v>
      </c>
      <c r="K31" s="2" t="str">
        <f>J31*3152.00</f>
        <v>0</v>
      </c>
      <c r="L31" s="5"/>
    </row>
    <row r="32" spans="1:12" customHeight="1" ht="105" outlineLevel="4">
      <c r="A32" s="1"/>
      <c r="B32" s="1">
        <v>890122</v>
      </c>
      <c r="C32" s="1" t="s">
        <v>122</v>
      </c>
      <c r="D32" s="1" t="s">
        <v>123</v>
      </c>
      <c r="E32" s="2" t="s">
        <v>124</v>
      </c>
      <c r="F32" s="2" t="s">
        <v>125</v>
      </c>
      <c r="G32" s="2">
        <v>0</v>
      </c>
      <c r="H32" s="2" t="s">
        <v>90</v>
      </c>
      <c r="I32" s="1">
        <v>0</v>
      </c>
      <c r="J32" s="3" t="s">
        <v>17</v>
      </c>
      <c r="K32" s="2" t="str">
        <f>J32*5664.00</f>
        <v>0</v>
      </c>
      <c r="L32" s="5"/>
    </row>
    <row r="33" spans="1:12" customHeight="1" ht="105" outlineLevel="4">
      <c r="A33" s="1"/>
      <c r="B33" s="1">
        <v>890123</v>
      </c>
      <c r="C33" s="1" t="s">
        <v>126</v>
      </c>
      <c r="D33" s="1" t="s">
        <v>127</v>
      </c>
      <c r="E33" s="2" t="s">
        <v>128</v>
      </c>
      <c r="F33" s="2" t="s">
        <v>129</v>
      </c>
      <c r="G33" s="2">
        <v>0</v>
      </c>
      <c r="H33" s="2" t="s">
        <v>77</v>
      </c>
      <c r="I33" s="1">
        <v>0</v>
      </c>
      <c r="J33" s="3" t="s">
        <v>17</v>
      </c>
      <c r="K33" s="2" t="str">
        <f>J33*6680.00</f>
        <v>0</v>
      </c>
      <c r="L33" s="5"/>
    </row>
    <row r="34" spans="1:12" customHeight="1" ht="105" outlineLevel="4">
      <c r="A34" s="1"/>
      <c r="B34" s="1">
        <v>834803</v>
      </c>
      <c r="C34" s="1" t="s">
        <v>130</v>
      </c>
      <c r="D34" s="1" t="s">
        <v>131</v>
      </c>
      <c r="E34" s="2" t="s">
        <v>132</v>
      </c>
      <c r="F34" s="2" t="s">
        <v>133</v>
      </c>
      <c r="G34" s="2">
        <v>0</v>
      </c>
      <c r="H34" s="2" t="s">
        <v>90</v>
      </c>
      <c r="I34" s="1">
        <v>0</v>
      </c>
      <c r="J34" s="3" t="s">
        <v>17</v>
      </c>
      <c r="K34" s="2" t="str">
        <f>J34*6090.00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2026-04-20T18:27:39+03:00</dcterms:created>
  <dcterms:modified xsi:type="dcterms:W3CDTF">2026-04-20T18:27:39+03:00</dcterms:modified>
  <dc:title>Untitled Spreadsheet</dc:title>
  <dc:description/>
  <dc:subject/>
  <cp:keywords/>
  <cp:category/>
</cp:coreProperties>
</file>