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<sst xmlns="http://schemas.openxmlformats.org/spreadsheetml/2006/main" uniqueCount="114">
  <si>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</si>
  <si>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</si>
  <si>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</si>
  <si>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</si>
  <si>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</si>
  <si>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</si>
  <si>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</si>
  <si>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</si>
  <si>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</si>
  <si>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</si>
  <si>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</si>
  <si>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КОЛБЫ Фильтра магистальные</t>
  </si>
  <si>
    <t>Колбы SLIM LINE</t>
  </si>
  <si>
    <t>Колбы SLIM LINE нержавейка для ХВС/ГВС</t>
  </si>
  <si>
    <t>AKB-100029</t>
  </si>
  <si>
    <t>АБФ-НЕРЖ-12</t>
  </si>
  <si>
    <t>Магистральный фильтр для ГВС SL10 дюймов 1/2" НЕРЖ СТАЛЬ корпус с резьбой (12шт)</t>
  </si>
  <si>
    <t>5 230.25 руб.</t>
  </si>
  <si>
    <t>шт</t>
  </si>
  <si>
    <t>AKB-100031</t>
  </si>
  <si>
    <t>АБФ-НЕРЖ-34</t>
  </si>
  <si>
    <t>Магистральный фильтр для ГВС SL10 дюймов 3/4" НЕРЖ СТАЛЬ корпус с резьбой (12шт)</t>
  </si>
  <si>
    <t>AKB-100032</t>
  </si>
  <si>
    <t>АБФ-НЕРЖ-12-ПЛ</t>
  </si>
  <si>
    <t>Магистральный фильтр для ГВС SL10 дюймов 1/2" НЕРЖ СТАЛЬ корпус с ПЛАСТИК КРЫШКОЙ (12шт)</t>
  </si>
  <si>
    <t>2 794.90 руб.</t>
  </si>
  <si>
    <t>AKB-100033</t>
  </si>
  <si>
    <t>АБФ-НЕРЖ-34-ПЛ</t>
  </si>
  <si>
    <t>Магистральный фильтр для ГВС SL10 дюймов 3/4" НЕРЖ СТАЛЬ корпус с ПЛАСТИК КРЫШКОЙ (12шт)</t>
  </si>
  <si>
    <t>FIO-130212</t>
  </si>
  <si>
    <t>HЛ-1/2</t>
  </si>
  <si>
    <t>Фильтр колбовый магистральный SL10 1/2" НЕРЖАВЕЙКА для ХВС и ГВС с картридж и креплением</t>
  </si>
  <si>
    <t>5 621.28 руб.</t>
  </si>
  <si>
    <t>VER-000789</t>
  </si>
  <si>
    <t>VR10SL-A</t>
  </si>
  <si>
    <t>Магистральный НЕРЖ фильтр (ХВС/ГВС)  с многораз фильтром 100мкм и дренаж патрубком 1/2 (10/1шт)</t>
  </si>
  <si>
    <t>5 361.09 руб.</t>
  </si>
  <si>
    <t>VER-000790</t>
  </si>
  <si>
    <t>VR10SL-B</t>
  </si>
  <si>
    <t>Магистральный НЕРЖ фильтр (ХВС/ГВС)  с многораз фильтром 100мкм и дренаж краном (хомут соед) (10/1шт</t>
  </si>
  <si>
    <t>7 220.64 руб.</t>
  </si>
  <si>
    <t>Колбы SLIM LINE пластиковые для ГВС (горячая вода)</t>
  </si>
  <si>
    <t>AKB-100027</t>
  </si>
  <si>
    <t>АБФ-ГОР-12</t>
  </si>
  <si>
    <t>Магистральный фильтр для ГВС SL10 дюймов 1/2" УСИЛ ПЛАСТИК корпус с резьбой (12шт)</t>
  </si>
  <si>
    <t>1 668.31 руб.</t>
  </si>
  <si>
    <t>AKB-100028</t>
  </si>
  <si>
    <t>АБФ-ГОР-34</t>
  </si>
  <si>
    <t>Магистральный фильтр для ГВС SL10 дюймов 3/4" УСИЛ ПЛАСТИК корпус с резьбой (12шт)</t>
  </si>
  <si>
    <t>FIO-130010</t>
  </si>
  <si>
    <t>MF-1/2</t>
  </si>
  <si>
    <t>магистр. фильтр SL10 1/2" для ГВС красный ПЛАСТИК корпус с нак гайкой АКВАСТИЛЬ усил (1/8шт)</t>
  </si>
  <si>
    <t>1 985.97 руб.</t>
  </si>
  <si>
    <t>FIO-130011</t>
  </si>
  <si>
    <t>MF-3/4</t>
  </si>
  <si>
    <t>магистр. фильтр SL10 3/4" для ГВС красный ПЛАСТИК корпус с нак гайкой АКВАСТИЛЬ усил (1/8шт)</t>
  </si>
  <si>
    <t>FIO-130012</t>
  </si>
  <si>
    <t>MF-1</t>
  </si>
  <si>
    <t>магистр. фильтр SL10 1" для ГВС красный ПЛАСТИК корпус с нак гайкой АКВАСТИЛЬ усил (1/8шт)</t>
  </si>
  <si>
    <t>2 025.66 руб.</t>
  </si>
  <si>
    <t>Колбы SLIM LINE пластиковые для ХВС (холодная вода)</t>
  </si>
  <si>
    <t>AKB-100001</t>
  </si>
  <si>
    <t>АБФ-10-12</t>
  </si>
  <si>
    <t>Магистральный фильтр для  ХВС SL10 дюймов 1/2" прозрач корпус с резьбой АКВАБРАЙТ (12шт)</t>
  </si>
  <si>
    <t>549.10 руб.</t>
  </si>
  <si>
    <t>AKB-100002</t>
  </si>
  <si>
    <t>АБФ-10-34</t>
  </si>
  <si>
    <t>Магистральный фильтр для  ХВС SL10 дюймов 3/4" прозрач корпус с резьбой АКВАБРАЙТ (12шт)</t>
  </si>
  <si>
    <t>567.80 руб.</t>
  </si>
  <si>
    <t>AKB-100003</t>
  </si>
  <si>
    <t>АБФ-10-1</t>
  </si>
  <si>
    <t>Магистральный фильтр для  ХВС SL10 дюймов 1" прозрач корпус с резьбой АКВАБРАЙТ (12шт)</t>
  </si>
  <si>
    <t>618.80 руб.</t>
  </si>
  <si>
    <t>AKB-100034</t>
  </si>
  <si>
    <t>АБФ-20/34</t>
  </si>
  <si>
    <t>Магистральный фильтр для ХВС SL20 дюймов АКВАБРАЙТ (6шт)</t>
  </si>
  <si>
    <t>1 789.76 руб.</t>
  </si>
  <si>
    <t>FIO-130006</t>
  </si>
  <si>
    <t>F-01-1/2</t>
  </si>
  <si>
    <t>Магистр. фильтр SL10 1/2" для ХВС с картриджем РР прозрач корпус накид гайка АКВАСТИЛЬ (1/8шт)</t>
  </si>
  <si>
    <t>923.16 руб.</t>
  </si>
  <si>
    <t>FIO-130007</t>
  </si>
  <si>
    <t>F-01-3/4</t>
  </si>
  <si>
    <t>Магистр. фильтр SL10 3/4" для ХВС с картриджем РР прозрач корпус накид гайка АКВАСТИЛЬ (1/8шт)</t>
  </si>
  <si>
    <t>920.22 руб.</t>
  </si>
  <si>
    <t>FIO-130008</t>
  </si>
  <si>
    <t>F-01-1</t>
  </si>
  <si>
    <t>Магистр. фильтр SL10 1" для ХВС с картриджем РР прозрач корпус накид гайка АКВАСТИЛЬ (1/8шт)</t>
  </si>
  <si>
    <t>945.21 руб.</t>
  </si>
  <si>
    <t>VER-001622</t>
  </si>
  <si>
    <t>VS-01-1/2</t>
  </si>
  <si>
    <t>Магистр. фильтр SL10 1/2" для ХВС с картриджем РР прозрач корпус с резьбой АКВАСТИЛЬ (1/12шт)</t>
  </si>
  <si>
    <t>632.10 руб.</t>
  </si>
  <si>
    <t>&gt;25</t>
  </si>
  <si>
    <t>VER-001623</t>
  </si>
  <si>
    <t>VS-01-3/4</t>
  </si>
  <si>
    <t>Магистр. фильтр SL10 3/4" для ХВС с картриджем РР прозрач корпус с резьбой АКВАСТИЛЬ (1/12шт)</t>
  </si>
  <si>
    <t>&gt;10</t>
  </si>
  <si>
    <t>VER-001624</t>
  </si>
  <si>
    <t>VS-01-1</t>
  </si>
  <si>
    <t>Магистр. фильтр SL10 1" для ХВС с картриджем РР прозрач корпус с резьбой АКВАСТИЛЬ (1/12шт)</t>
  </si>
  <si>
    <t>664.44 руб.</t>
  </si>
  <si>
    <t>WST-100120</t>
  </si>
  <si>
    <t>FMCS12</t>
  </si>
  <si>
    <t>Магистральный фильтр SL10  1/2" для  ХВС  прозрач корпус ПЭТ с резьбой АКВАТЭК (12шт)</t>
  </si>
  <si>
    <t>563.72 руб.</t>
  </si>
  <si>
    <t>WST-100121</t>
  </si>
  <si>
    <t>FMCS34</t>
  </si>
  <si>
    <t>Магистральный фильтр SL10  3/4" для  ХВС  прозрач корпус ПЭТ с резьбой АКВАТЭК (12шт)</t>
  </si>
  <si>
    <t>581.67 руб.</t>
  </si>
  <si>
    <t>WST-100122</t>
  </si>
  <si>
    <t>FMCS1</t>
  </si>
  <si>
    <t>Магистральный фильтр SL10  1" для  ХВС  прозрач корпус ПЭТ с резьбой АКВАТЭК (12шт)</t>
  </si>
  <si>
    <t>633.74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</si>
</sst>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8d185c8_4752_11ec_8394_003048fd731b_2d544ae8_686d_11ec_a210_00259070b4871.jpeg"/><Relationship Id="rId2" Type="http://schemas.openxmlformats.org/officeDocument/2006/relationships/image" Target="../media/48d185cc_4752_11ec_8394_003048fd731b_2d544ae9_686d_11ec_a210_00259070b4872.jpeg"/><Relationship Id="rId3" Type="http://schemas.openxmlformats.org/officeDocument/2006/relationships/image" Target="../media/58174d30_4763_11ec_8394_003048fd731b_2d544aea_686d_11ec_a210_00259070b4873.jpeg"/><Relationship Id="rId4" Type="http://schemas.openxmlformats.org/officeDocument/2006/relationships/image" Target="../media/58174d32_4763_11ec_8394_003048fd731b_2d544aeb_686d_11ec_a210_00259070b4874.jpeg"/><Relationship Id="rId5" Type="http://schemas.openxmlformats.org/officeDocument/2006/relationships/image" Target="../media/5fa1b8f8_5f8f_11eb_822d_003048fd731b_d92285e5_f1db_11ef_a6e1_047c1617b1435.jpeg"/><Relationship Id="rId6" Type="http://schemas.openxmlformats.org/officeDocument/2006/relationships/image" Target="../media/cb15cc5b_f760_11ee_a595_047c1617b143_4a7d77e4_0312_11ef_a5a4_047c1617b1436.png"/><Relationship Id="rId7" Type="http://schemas.openxmlformats.org/officeDocument/2006/relationships/image" Target="../media/cb15cc5d_f760_11ee_a595_047c1617b143_4a7d77e0_0312_11ef_a5a4_047c1617b1437.png"/><Relationship Id="rId8" Type="http://schemas.openxmlformats.org/officeDocument/2006/relationships/image" Target="../media/48d185c4_4752_11ec_8394_003048fd731b_2d544ae6_686d_11ec_a210_00259070b4878.jpeg"/><Relationship Id="rId9" Type="http://schemas.openxmlformats.org/officeDocument/2006/relationships/image" Target="../media/48d185c6_4752_11ec_8394_003048fd731b_2d544ae7_686d_11ec_a210_00259070b4879.jpeg"/><Relationship Id="rId10" Type="http://schemas.openxmlformats.org/officeDocument/2006/relationships/image" Target="../media/dab7a6b5_3767_11ea_810f_003048fd731b_892ca4fc_3773_11ea_810f_003048fd731b10.jpeg"/><Relationship Id="rId11" Type="http://schemas.openxmlformats.org/officeDocument/2006/relationships/image" Target="../media/dab7a6b7_3767_11ea_810f_003048fd731b_892ca4fd_3773_11ea_810f_003048fd731b11.jpeg"/><Relationship Id="rId12" Type="http://schemas.openxmlformats.org/officeDocument/2006/relationships/image" Target="../media/dab7a6b9_3767_11ea_810f_003048fd731b_892ca4fb_3773_11ea_810f_003048fd731b12.jpeg"/><Relationship Id="rId13" Type="http://schemas.openxmlformats.org/officeDocument/2006/relationships/image" Target="../media/48d18590_4752_11ec_8394_003048fd731b_14fa2c33_c5f7_11ec_a281_00259070b48713.jpeg"/><Relationship Id="rId14" Type="http://schemas.openxmlformats.org/officeDocument/2006/relationships/image" Target="../media/48d18592_4752_11ec_8394_003048fd731b_14fa2c34_c5f7_11ec_a281_00259070b48714.jpeg"/><Relationship Id="rId15" Type="http://schemas.openxmlformats.org/officeDocument/2006/relationships/image" Target="../media/48d18594_4752_11ec_8394_003048fd731b_2d544ae1_686d_11ec_a210_00259070b48715.jpeg"/><Relationship Id="rId16" Type="http://schemas.openxmlformats.org/officeDocument/2006/relationships/image" Target="../media/58174d34_4763_11ec_8394_003048fd731b_2d544aec_686d_11ec_a210_00259070b48716.jpeg"/><Relationship Id="rId17" Type="http://schemas.openxmlformats.org/officeDocument/2006/relationships/image" Target="../media/dab7a6ad_3767_11ea_810f_003048fd731b_a72d60ee_5a46_11f0_a775_047c1617b14317.jpeg"/><Relationship Id="rId18" Type="http://schemas.openxmlformats.org/officeDocument/2006/relationships/image" Target="../media/dab7a6af_3767_11ea_810f_003048fd731b_a72d60ef_5a46_11f0_a775_047c1617b14318.jpeg"/><Relationship Id="rId19" Type="http://schemas.openxmlformats.org/officeDocument/2006/relationships/image" Target="../media/dab7a6b1_3767_11ea_810f_003048fd731b_a72d60ed_5a46_11f0_a775_047c1617b14319.jpeg"/><Relationship Id="rId20" Type="http://schemas.openxmlformats.org/officeDocument/2006/relationships/image" Target="../media/28a1d12e_7e77_11f0_a7a6_047c1617b143_a24fffed_96ed_11f0_a7c5_047c1617b14320.jpeg"/><Relationship Id="rId21" Type="http://schemas.openxmlformats.org/officeDocument/2006/relationships/image" Target="../media/28a1d130_7e77_11f0_a7a6_047c1617b143_a24fffee_96ed_11f0_a7c5_047c1617b14321.jpeg"/><Relationship Id="rId22" Type="http://schemas.openxmlformats.org/officeDocument/2006/relationships/image" Target="../media/28a1d132_7e77_11f0_a7a6_047c1617b143_a24fffec_96ed_11f0_a7c5_047c1617b14322.jpeg"/><Relationship Id="rId23" Type="http://schemas.openxmlformats.org/officeDocument/2006/relationships/image" Target="../media/9517d897_bb84_11ee_a543_047c1617b143_83eb96bb_5d58_11f0_a779_047c1617b14323.jpeg"/><Relationship Id="rId24" Type="http://schemas.openxmlformats.org/officeDocument/2006/relationships/image" Target="../media/9517d899_bb84_11ee_a543_047c1617b143_83eb96b9_5d58_11f0_a779_047c1617b14324.jpeg"/><Relationship Id="rId25" Type="http://schemas.openxmlformats.org/officeDocument/2006/relationships/image" Target="../media/9517d89b_bb84_11ee_a543_047c1617b143_83eb96b7_5d58_11f0_a779_047c1617b143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838042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J6*5230.25</f>
        <v>0</v>
      </c>
      <c r="L6" s="5"/>
    </row>
    <row r="7" spans="1:12" customHeight="1" ht="105" outlineLevel="5">
      <c r="A7" s="1"/>
      <c r="B7" s="1">
        <v>838044</v>
      </c>
      <c r="C7" s="1" t="s">
        <v>19</v>
      </c>
      <c r="D7" s="1" t="s">
        <v>20</v>
      </c>
      <c r="E7" s="2" t="s">
        <v>21</v>
      </c>
      <c r="F7" s="2" t="s">
        <v>17</v>
      </c>
      <c r="G7" s="2">
        <v>0</v>
      </c>
      <c r="H7" s="2">
        <v>0</v>
      </c>
      <c r="I7" s="1">
        <v>0</v>
      </c>
      <c r="J7" s="3" t="s">
        <v>18</v>
      </c>
      <c r="K7" s="2" t="str">
        <f>J7*5230.25</f>
        <v>0</v>
      </c>
      <c r="L7" s="5"/>
    </row>
    <row r="8" spans="1:12" customHeight="1" ht="105" outlineLevel="5">
      <c r="A8" s="1"/>
      <c r="B8" s="1">
        <v>838045</v>
      </c>
      <c r="C8" s="1" t="s">
        <v>22</v>
      </c>
      <c r="D8" s="1" t="s">
        <v>23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J8*2794.90</f>
        <v>0</v>
      </c>
      <c r="L8" s="5"/>
    </row>
    <row r="9" spans="1:12" customHeight="1" ht="105" outlineLevel="5">
      <c r="A9" s="1"/>
      <c r="B9" s="1">
        <v>838046</v>
      </c>
      <c r="C9" s="1" t="s">
        <v>26</v>
      </c>
      <c r="D9" s="1" t="s">
        <v>27</v>
      </c>
      <c r="E9" s="2" t="s">
        <v>28</v>
      </c>
      <c r="F9" s="2" t="s">
        <v>25</v>
      </c>
      <c r="G9" s="2">
        <v>0</v>
      </c>
      <c r="H9" s="2">
        <v>0</v>
      </c>
      <c r="I9" s="1">
        <v>0</v>
      </c>
      <c r="J9" s="3" t="s">
        <v>18</v>
      </c>
      <c r="K9" s="2" t="str">
        <f>J9*2794.90</f>
        <v>0</v>
      </c>
      <c r="L9" s="5"/>
    </row>
    <row r="10" spans="1:12" customHeight="1" ht="105" outlineLevel="5">
      <c r="A10" s="1"/>
      <c r="B10" s="1">
        <v>832977</v>
      </c>
      <c r="C10" s="1" t="s">
        <v>29</v>
      </c>
      <c r="D10" s="1" t="s">
        <v>30</v>
      </c>
      <c r="E10" s="2" t="s">
        <v>31</v>
      </c>
      <c r="F10" s="2" t="s">
        <v>32</v>
      </c>
      <c r="G10" s="2">
        <v>3</v>
      </c>
      <c r="H10" s="2">
        <v>0</v>
      </c>
      <c r="I10" s="1">
        <v>0</v>
      </c>
      <c r="J10" s="3" t="s">
        <v>18</v>
      </c>
      <c r="K10" s="2" t="str">
        <f>J10*5621.28</f>
        <v>0</v>
      </c>
      <c r="L10" s="5"/>
    </row>
    <row r="11" spans="1:12" customHeight="1" ht="105" outlineLevel="5">
      <c r="A11" s="1"/>
      <c r="B11" s="1">
        <v>882901</v>
      </c>
      <c r="C11" s="1" t="s">
        <v>33</v>
      </c>
      <c r="D11" s="1" t="s">
        <v>34</v>
      </c>
      <c r="E11" s="2" t="s">
        <v>35</v>
      </c>
      <c r="F11" s="2" t="s">
        <v>36</v>
      </c>
      <c r="G11" s="2">
        <v>0</v>
      </c>
      <c r="H11" s="2">
        <v>0</v>
      </c>
      <c r="I11" s="1">
        <v>0</v>
      </c>
      <c r="J11" s="3" t="s">
        <v>18</v>
      </c>
      <c r="K11" s="2" t="str">
        <f>J11*5361.09</f>
        <v>0</v>
      </c>
      <c r="L11" s="5"/>
    </row>
    <row r="12" spans="1:12" customHeight="1" ht="105" outlineLevel="5">
      <c r="A12" s="1"/>
      <c r="B12" s="1">
        <v>882902</v>
      </c>
      <c r="C12" s="1" t="s">
        <v>37</v>
      </c>
      <c r="D12" s="1" t="s">
        <v>38</v>
      </c>
      <c r="E12" s="2" t="s">
        <v>39</v>
      </c>
      <c r="F12" s="2" t="s">
        <v>40</v>
      </c>
      <c r="G12" s="2">
        <v>0</v>
      </c>
      <c r="H12" s="2">
        <v>0</v>
      </c>
      <c r="I12" s="1">
        <v>0</v>
      </c>
      <c r="J12" s="3" t="s">
        <v>18</v>
      </c>
      <c r="K12" s="2" t="str">
        <f>J12*7220.64</f>
        <v>0</v>
      </c>
      <c r="L12" s="5"/>
    </row>
    <row r="13" spans="1:12" outlineLevel="3">
      <c r="A13" s="9" t="s">
        <v>41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</row>
    <row r="14" spans="1:12" customHeight="1" ht="105" outlineLevel="5">
      <c r="A14" s="1"/>
      <c r="B14" s="1">
        <v>838040</v>
      </c>
      <c r="C14" s="1" t="s">
        <v>42</v>
      </c>
      <c r="D14" s="1" t="s">
        <v>43</v>
      </c>
      <c r="E14" s="2" t="s">
        <v>44</v>
      </c>
      <c r="F14" s="2" t="s">
        <v>45</v>
      </c>
      <c r="G14" s="2">
        <v>0</v>
      </c>
      <c r="H14" s="2">
        <v>0</v>
      </c>
      <c r="I14" s="1">
        <v>0</v>
      </c>
      <c r="J14" s="3" t="s">
        <v>18</v>
      </c>
      <c r="K14" s="2" t="str">
        <f>J14*1668.31</f>
        <v>0</v>
      </c>
      <c r="L14" s="5"/>
    </row>
    <row r="15" spans="1:12" customHeight="1" ht="105" outlineLevel="5">
      <c r="A15" s="1"/>
      <c r="B15" s="1">
        <v>838041</v>
      </c>
      <c r="C15" s="1" t="s">
        <v>46</v>
      </c>
      <c r="D15" s="1" t="s">
        <v>47</v>
      </c>
      <c r="E15" s="2" t="s">
        <v>48</v>
      </c>
      <c r="F15" s="2" t="s">
        <v>45</v>
      </c>
      <c r="G15" s="2">
        <v>-3</v>
      </c>
      <c r="H15" s="2">
        <v>0</v>
      </c>
      <c r="I15" s="1">
        <v>0</v>
      </c>
      <c r="J15" s="3" t="s">
        <v>18</v>
      </c>
      <c r="K15" s="2" t="str">
        <f>J15*1668.31</f>
        <v>0</v>
      </c>
      <c r="L15" s="5"/>
    </row>
    <row r="16" spans="1:12" customHeight="1" ht="105" outlineLevel="5">
      <c r="A16" s="1"/>
      <c r="B16" s="1">
        <v>824595</v>
      </c>
      <c r="C16" s="1" t="s">
        <v>49</v>
      </c>
      <c r="D16" s="1" t="s">
        <v>50</v>
      </c>
      <c r="E16" s="2" t="s">
        <v>51</v>
      </c>
      <c r="F16" s="2" t="s">
        <v>52</v>
      </c>
      <c r="G16" s="2">
        <v>0</v>
      </c>
      <c r="H16" s="2">
        <v>0</v>
      </c>
      <c r="I16" s="1">
        <v>0</v>
      </c>
      <c r="J16" s="3" t="s">
        <v>18</v>
      </c>
      <c r="K16" s="2" t="str">
        <f>J16*1985.97</f>
        <v>0</v>
      </c>
      <c r="L16" s="5"/>
    </row>
    <row r="17" spans="1:12" customHeight="1" ht="105" outlineLevel="5">
      <c r="A17" s="1"/>
      <c r="B17" s="1">
        <v>824596</v>
      </c>
      <c r="C17" s="1" t="s">
        <v>53</v>
      </c>
      <c r="D17" s="1" t="s">
        <v>54</v>
      </c>
      <c r="E17" s="2" t="s">
        <v>55</v>
      </c>
      <c r="F17" s="2" t="s">
        <v>52</v>
      </c>
      <c r="G17" s="2">
        <v>0</v>
      </c>
      <c r="H17" s="2">
        <v>0</v>
      </c>
      <c r="I17" s="1">
        <v>0</v>
      </c>
      <c r="J17" s="3" t="s">
        <v>18</v>
      </c>
      <c r="K17" s="2" t="str">
        <f>J17*1985.97</f>
        <v>0</v>
      </c>
      <c r="L17" s="5"/>
    </row>
    <row r="18" spans="1:12" customHeight="1" ht="105" outlineLevel="5">
      <c r="A18" s="1"/>
      <c r="B18" s="1">
        <v>824597</v>
      </c>
      <c r="C18" s="1" t="s">
        <v>56</v>
      </c>
      <c r="D18" s="1" t="s">
        <v>57</v>
      </c>
      <c r="E18" s="2" t="s">
        <v>58</v>
      </c>
      <c r="F18" s="2" t="s">
        <v>59</v>
      </c>
      <c r="G18" s="2">
        <v>0</v>
      </c>
      <c r="H18" s="2">
        <v>0</v>
      </c>
      <c r="I18" s="1">
        <v>0</v>
      </c>
      <c r="J18" s="3" t="s">
        <v>18</v>
      </c>
      <c r="K18" s="2" t="str">
        <f>J18*2025.66</f>
        <v>0</v>
      </c>
      <c r="L18" s="5"/>
    </row>
    <row r="19" spans="1:12" outlineLevel="3">
      <c r="A19" s="9" t="s">
        <v>60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</row>
    <row r="20" spans="1:12" customHeight="1" ht="105" outlineLevel="5">
      <c r="A20" s="1"/>
      <c r="B20" s="1">
        <v>838014</v>
      </c>
      <c r="C20" s="1" t="s">
        <v>61</v>
      </c>
      <c r="D20" s="1" t="s">
        <v>62</v>
      </c>
      <c r="E20" s="2" t="s">
        <v>63</v>
      </c>
      <c r="F20" s="2" t="s">
        <v>64</v>
      </c>
      <c r="G20" s="2">
        <v>0</v>
      </c>
      <c r="H20" s="2">
        <v>0</v>
      </c>
      <c r="I20" s="1">
        <v>0</v>
      </c>
      <c r="J20" s="3" t="s">
        <v>18</v>
      </c>
      <c r="K20" s="2" t="str">
        <f>J20*549.10</f>
        <v>0</v>
      </c>
      <c r="L20" s="5"/>
    </row>
    <row r="21" spans="1:12" customHeight="1" ht="105" outlineLevel="5">
      <c r="A21" s="1"/>
      <c r="B21" s="1">
        <v>838015</v>
      </c>
      <c r="C21" s="1" t="s">
        <v>65</v>
      </c>
      <c r="D21" s="1" t="s">
        <v>66</v>
      </c>
      <c r="E21" s="2" t="s">
        <v>67</v>
      </c>
      <c r="F21" s="2" t="s">
        <v>68</v>
      </c>
      <c r="G21" s="2">
        <v>0</v>
      </c>
      <c r="H21" s="2">
        <v>0</v>
      </c>
      <c r="I21" s="1">
        <v>0</v>
      </c>
      <c r="J21" s="3" t="s">
        <v>18</v>
      </c>
      <c r="K21" s="2" t="str">
        <f>J21*567.80</f>
        <v>0</v>
      </c>
      <c r="L21" s="5"/>
    </row>
    <row r="22" spans="1:12" customHeight="1" ht="105" outlineLevel="5">
      <c r="A22" s="1"/>
      <c r="B22" s="1">
        <v>838016</v>
      </c>
      <c r="C22" s="1" t="s">
        <v>69</v>
      </c>
      <c r="D22" s="1" t="s">
        <v>70</v>
      </c>
      <c r="E22" s="2" t="s">
        <v>71</v>
      </c>
      <c r="F22" s="2" t="s">
        <v>72</v>
      </c>
      <c r="G22" s="2">
        <v>0</v>
      </c>
      <c r="H22" s="2">
        <v>0</v>
      </c>
      <c r="I22" s="1">
        <v>0</v>
      </c>
      <c r="J22" s="3" t="s">
        <v>18</v>
      </c>
      <c r="K22" s="2" t="str">
        <f>J22*618.80</f>
        <v>0</v>
      </c>
      <c r="L22" s="5"/>
    </row>
    <row r="23" spans="1:12" customHeight="1" ht="105" outlineLevel="5">
      <c r="A23" s="1"/>
      <c r="B23" s="1">
        <v>838047</v>
      </c>
      <c r="C23" s="1" t="s">
        <v>73</v>
      </c>
      <c r="D23" s="1" t="s">
        <v>74</v>
      </c>
      <c r="E23" s="2" t="s">
        <v>75</v>
      </c>
      <c r="F23" s="2" t="s">
        <v>76</v>
      </c>
      <c r="G23" s="2">
        <v>0</v>
      </c>
      <c r="H23" s="2">
        <v>0</v>
      </c>
      <c r="I23" s="1">
        <v>0</v>
      </c>
      <c r="J23" s="3" t="s">
        <v>18</v>
      </c>
      <c r="K23" s="2" t="str">
        <f>J23*1789.76</f>
        <v>0</v>
      </c>
      <c r="L23" s="5"/>
    </row>
    <row r="24" spans="1:12" customHeight="1" ht="105" outlineLevel="5">
      <c r="A24" s="1"/>
      <c r="B24" s="1">
        <v>824592</v>
      </c>
      <c r="C24" s="1" t="s">
        <v>77</v>
      </c>
      <c r="D24" s="1" t="s">
        <v>78</v>
      </c>
      <c r="E24" s="2" t="s">
        <v>79</v>
      </c>
      <c r="F24" s="2" t="s">
        <v>80</v>
      </c>
      <c r="G24" s="2">
        <v>8</v>
      </c>
      <c r="H24" s="2">
        <v>0</v>
      </c>
      <c r="I24" s="1">
        <v>0</v>
      </c>
      <c r="J24" s="3" t="s">
        <v>18</v>
      </c>
      <c r="K24" s="2" t="str">
        <f>J24*923.16</f>
        <v>0</v>
      </c>
      <c r="L24" s="5"/>
    </row>
    <row r="25" spans="1:12" customHeight="1" ht="105" outlineLevel="5">
      <c r="A25" s="1"/>
      <c r="B25" s="1">
        <v>824593</v>
      </c>
      <c r="C25" s="1" t="s">
        <v>81</v>
      </c>
      <c r="D25" s="1" t="s">
        <v>82</v>
      </c>
      <c r="E25" s="2" t="s">
        <v>83</v>
      </c>
      <c r="F25" s="2" t="s">
        <v>84</v>
      </c>
      <c r="G25" s="2">
        <v>0</v>
      </c>
      <c r="H25" s="2">
        <v>0</v>
      </c>
      <c r="I25" s="1">
        <v>0</v>
      </c>
      <c r="J25" s="3" t="s">
        <v>18</v>
      </c>
      <c r="K25" s="2" t="str">
        <f>J25*920.22</f>
        <v>0</v>
      </c>
      <c r="L25" s="5"/>
    </row>
    <row r="26" spans="1:12" customHeight="1" ht="105" outlineLevel="5">
      <c r="A26" s="1"/>
      <c r="B26" s="1">
        <v>824594</v>
      </c>
      <c r="C26" s="1" t="s">
        <v>85</v>
      </c>
      <c r="D26" s="1" t="s">
        <v>86</v>
      </c>
      <c r="E26" s="2" t="s">
        <v>87</v>
      </c>
      <c r="F26" s="2" t="s">
        <v>88</v>
      </c>
      <c r="G26" s="2">
        <v>1</v>
      </c>
      <c r="H26" s="2">
        <v>0</v>
      </c>
      <c r="I26" s="1">
        <v>0</v>
      </c>
      <c r="J26" s="3" t="s">
        <v>18</v>
      </c>
      <c r="K26" s="2" t="str">
        <f>J26*945.21</f>
        <v>0</v>
      </c>
      <c r="L26" s="5"/>
    </row>
    <row r="27" spans="1:12" customHeight="1" ht="105" outlineLevel="5">
      <c r="A27" s="1"/>
      <c r="B27" s="1">
        <v>890134</v>
      </c>
      <c r="C27" s="1" t="s">
        <v>89</v>
      </c>
      <c r="D27" s="1" t="s">
        <v>90</v>
      </c>
      <c r="E27" s="2" t="s">
        <v>91</v>
      </c>
      <c r="F27" s="2" t="s">
        <v>92</v>
      </c>
      <c r="G27" s="2" t="s">
        <v>93</v>
      </c>
      <c r="H27" s="2">
        <v>0</v>
      </c>
      <c r="I27" s="1">
        <v>0</v>
      </c>
      <c r="J27" s="3" t="s">
        <v>18</v>
      </c>
      <c r="K27" s="2" t="str">
        <f>J27*632.10</f>
        <v>0</v>
      </c>
      <c r="L27" s="5"/>
    </row>
    <row r="28" spans="1:12" customHeight="1" ht="105" outlineLevel="5">
      <c r="A28" s="1"/>
      <c r="B28" s="1">
        <v>890135</v>
      </c>
      <c r="C28" s="1" t="s">
        <v>94</v>
      </c>
      <c r="D28" s="1" t="s">
        <v>95</v>
      </c>
      <c r="E28" s="2" t="s">
        <v>96</v>
      </c>
      <c r="F28" s="2" t="s">
        <v>92</v>
      </c>
      <c r="G28" s="2" t="s">
        <v>97</v>
      </c>
      <c r="H28" s="2">
        <v>0</v>
      </c>
      <c r="I28" s="1">
        <v>0</v>
      </c>
      <c r="J28" s="3" t="s">
        <v>18</v>
      </c>
      <c r="K28" s="2" t="str">
        <f>J28*632.10</f>
        <v>0</v>
      </c>
      <c r="L28" s="5"/>
    </row>
    <row r="29" spans="1:12" customHeight="1" ht="105" outlineLevel="5">
      <c r="A29" s="1"/>
      <c r="B29" s="1">
        <v>890136</v>
      </c>
      <c r="C29" s="1" t="s">
        <v>98</v>
      </c>
      <c r="D29" s="1" t="s">
        <v>99</v>
      </c>
      <c r="E29" s="2" t="s">
        <v>100</v>
      </c>
      <c r="F29" s="2" t="s">
        <v>101</v>
      </c>
      <c r="G29" s="2">
        <v>0</v>
      </c>
      <c r="H29" s="2">
        <v>0</v>
      </c>
      <c r="I29" s="1">
        <v>0</v>
      </c>
      <c r="J29" s="3" t="s">
        <v>18</v>
      </c>
      <c r="K29" s="2" t="str">
        <f>J29*664.44</f>
        <v>0</v>
      </c>
      <c r="L29" s="5"/>
    </row>
    <row r="30" spans="1:12" customHeight="1" ht="105" outlineLevel="5">
      <c r="A30" s="1"/>
      <c r="B30" s="1">
        <v>882127</v>
      </c>
      <c r="C30" s="1" t="s">
        <v>102</v>
      </c>
      <c r="D30" s="1" t="s">
        <v>103</v>
      </c>
      <c r="E30" s="2" t="s">
        <v>104</v>
      </c>
      <c r="F30" s="2" t="s">
        <v>105</v>
      </c>
      <c r="G30" s="2" t="s">
        <v>97</v>
      </c>
      <c r="H30" s="2">
        <v>0</v>
      </c>
      <c r="I30" s="1">
        <v>0</v>
      </c>
      <c r="J30" s="3" t="s">
        <v>18</v>
      </c>
      <c r="K30" s="2" t="str">
        <f>J30*563.72</f>
        <v>0</v>
      </c>
      <c r="L30" s="5"/>
    </row>
    <row r="31" spans="1:12" customHeight="1" ht="105" outlineLevel="5">
      <c r="A31" s="1"/>
      <c r="B31" s="1">
        <v>882128</v>
      </c>
      <c r="C31" s="1" t="s">
        <v>106</v>
      </c>
      <c r="D31" s="1" t="s">
        <v>107</v>
      </c>
      <c r="E31" s="2" t="s">
        <v>108</v>
      </c>
      <c r="F31" s="2" t="s">
        <v>109</v>
      </c>
      <c r="G31" s="2" t="s">
        <v>97</v>
      </c>
      <c r="H31" s="2">
        <v>0</v>
      </c>
      <c r="I31" s="1">
        <v>0</v>
      </c>
      <c r="J31" s="3" t="s">
        <v>18</v>
      </c>
      <c r="K31" s="2" t="str">
        <f>J31*581.67</f>
        <v>0</v>
      </c>
      <c r="L31" s="5"/>
    </row>
    <row r="32" spans="1:12" customHeight="1" ht="105" outlineLevel="5">
      <c r="A32" s="1"/>
      <c r="B32" s="1">
        <v>882129</v>
      </c>
      <c r="C32" s="1" t="s">
        <v>110</v>
      </c>
      <c r="D32" s="1" t="s">
        <v>111</v>
      </c>
      <c r="E32" s="2" t="s">
        <v>112</v>
      </c>
      <c r="F32" s="2" t="s">
        <v>113</v>
      </c>
      <c r="G32" s="2">
        <v>0</v>
      </c>
      <c r="H32" s="2">
        <v>0</v>
      </c>
      <c r="I32" s="1">
        <v>0</v>
      </c>
      <c r="J32" s="3" t="s">
        <v>18</v>
      </c>
      <c r="K32" s="2" t="str">
        <f>J32*633.74</f>
        <v>0</v>
      </c>
      <c r="L3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3:K13"/>
    <mergeCell ref="A19:K1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2026-04-20T21:41:25+03:00</dcterms:created>
  <dcterms:modified xsi:type="dcterms:W3CDTF">2026-04-20T21:41:25+03:00</dcterms:modified>
  <dc:title>Untitled Spreadsheet</dc:title>
  <dc:description/>
  <dc:subject/>
  <cp:keywords/>
  <cp:category/>
</cp:coreProperties>
</file>