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<sst xmlns="http://schemas.openxmlformats.org/spreadsheetml/2006/main" uniqueCount="128">
  <si>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</si>
  <si>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</si>
  <si>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</si>
  <si>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</si>
  <si>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</si>
  <si>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</si>
  <si>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</si>
  <si>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</si>
  <si>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</si>
  <si>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</si>
  <si>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</si>
  <si>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регулировочными вентилями</t>
  </si>
  <si>
    <t>Коллектора латунные VIEIR</t>
  </si>
  <si>
    <t>FRK-220012</t>
  </si>
  <si>
    <t>VR902</t>
  </si>
  <si>
    <t>коллектор регулирующий 1"х3/4" ЕВРОКОНУС -2 выхода VR (2/24шт)</t>
  </si>
  <si>
    <t>1 174.53 руб.</t>
  </si>
  <si>
    <t>шт</t>
  </si>
  <si>
    <t>FRK-220013</t>
  </si>
  <si>
    <t>VR903</t>
  </si>
  <si>
    <t>коллектор регулирующий 1"х3/4" ЕВРОКОНУС -3 выхода VR (2/16шт)</t>
  </si>
  <si>
    <t>1 644.93 руб.</t>
  </si>
  <si>
    <t>FRK-220014</t>
  </si>
  <si>
    <t>VR904</t>
  </si>
  <si>
    <t>коллектор регулирующий 1"х3/4" ЕВРОКОНУС -4 выхода VR (2/12шт)</t>
  </si>
  <si>
    <t>2 127.09 руб.</t>
  </si>
  <si>
    <t>FRK-220015</t>
  </si>
  <si>
    <t>VR502</t>
  </si>
  <si>
    <t>коллектор регулирующий с цангами 3/4"х16-2 вых.никель VR (28/4шт)</t>
  </si>
  <si>
    <t>1 145.13 руб.</t>
  </si>
  <si>
    <t>FRK-220016</t>
  </si>
  <si>
    <t>VR602</t>
  </si>
  <si>
    <t>коллектор регулирующий с цангами 1"х16-2 вых. никель VR (24/4шт)</t>
  </si>
  <si>
    <t>1 289.19 руб.</t>
  </si>
  <si>
    <t>FRK-220017</t>
  </si>
  <si>
    <t>VR503</t>
  </si>
  <si>
    <t>коллектор регулирующий с цангами 3/4"х16-3 вых. никель VR (20/4шт)</t>
  </si>
  <si>
    <t>1 666.98 руб.</t>
  </si>
  <si>
    <t>FRK-220018</t>
  </si>
  <si>
    <t>VR603</t>
  </si>
  <si>
    <t>коллектор регулирующий с цангами 1"х16-3 вых. никель VR (16/2шт)</t>
  </si>
  <si>
    <t>1 861.02 руб.</t>
  </si>
  <si>
    <t>FRK-220019</t>
  </si>
  <si>
    <t>VR504</t>
  </si>
  <si>
    <t>коллектор регулирующий с цангами 3/4"х16-4 вых. никель VR (16/2шт)</t>
  </si>
  <si>
    <t>2 222.64 руб.</t>
  </si>
  <si>
    <t>FRK-220020</t>
  </si>
  <si>
    <t>VR604</t>
  </si>
  <si>
    <t>коллектор регулирующий с цангами 1"х16-4 вых. никель VR (16/2шт)</t>
  </si>
  <si>
    <t>2 446.08 руб.</t>
  </si>
  <si>
    <t>FRK-220021</t>
  </si>
  <si>
    <t>VR505</t>
  </si>
  <si>
    <t>коллектор регулирующий с цангами 3/4"х16-5 вых. никель VR (10/2шт)</t>
  </si>
  <si>
    <t>2 579.85 руб.</t>
  </si>
  <si>
    <t>FRK-220022</t>
  </si>
  <si>
    <t>VR605</t>
  </si>
  <si>
    <t>коллектор регулирующий с цангами 1"х16-5 вых. никель VR (10/2шт)</t>
  </si>
  <si>
    <t>3 141.39 руб.</t>
  </si>
  <si>
    <t>FRK-220035</t>
  </si>
  <si>
    <t>VR512</t>
  </si>
  <si>
    <t>Кол.с регулир. вентилями и цан.3/4"х16-2 "ViEiR" (24/4шт)</t>
  </si>
  <si>
    <t>1 146.60 руб.</t>
  </si>
  <si>
    <t>FRK-220036</t>
  </si>
  <si>
    <t>VR513</t>
  </si>
  <si>
    <t>Кол.с регулир. вентилями и цан.3/4"х16-3 "ViEiR" (20/2шт)</t>
  </si>
  <si>
    <t>1 700.79 руб.</t>
  </si>
  <si>
    <t>FRK-220037</t>
  </si>
  <si>
    <t>VR514</t>
  </si>
  <si>
    <t>Кол.с регулир. вентилями и цан.3/4"х16-4 "ViEiR" (12/2шт)</t>
  </si>
  <si>
    <t>2 244.69 руб.</t>
  </si>
  <si>
    <t>FRK-220038</t>
  </si>
  <si>
    <t>VR515</t>
  </si>
  <si>
    <t>Кол.с регулир. вентилями и цан.3/4"х16-5 "ViEiR" (16/2шт)</t>
  </si>
  <si>
    <t>2 663.64 руб.</t>
  </si>
  <si>
    <t>FRK-220039</t>
  </si>
  <si>
    <t>VR612</t>
  </si>
  <si>
    <t>Кол.с регулир. вентилями и цан.1"х16-2 "ViEiR" (24/4шт)</t>
  </si>
  <si>
    <t>1 261.26 руб.</t>
  </si>
  <si>
    <t>FRK-220040</t>
  </si>
  <si>
    <t>VR613</t>
  </si>
  <si>
    <t>Кол.с регулир. вентилями и цан.1"х16-3 "ViEiR" (16/2шт)</t>
  </si>
  <si>
    <t>1 824.27 руб.</t>
  </si>
  <si>
    <t>FRK-220041</t>
  </si>
  <si>
    <t>VR614</t>
  </si>
  <si>
    <t>Кол.с регулир. вентилями и цан.1"х16-4 "ViEiR" (12/2шт)</t>
  </si>
  <si>
    <t>2 441.67 руб.</t>
  </si>
  <si>
    <t>FRK-220042</t>
  </si>
  <si>
    <t>VR615</t>
  </si>
  <si>
    <t>Кол.с регулир. вентилями и цан.1"х16-5 "ViEiR" (15/2шт)</t>
  </si>
  <si>
    <t>3 195.78 руб.</t>
  </si>
  <si>
    <t>VER-000675</t>
  </si>
  <si>
    <t>VR525-2</t>
  </si>
  <si>
    <t>Коллектор латунный с регулирующими вентилями 3/4"x1/2" КОНУС - 2 вых. (24/6шт)</t>
  </si>
  <si>
    <t>1 200.99 руб.</t>
  </si>
  <si>
    <t>&gt;25</t>
  </si>
  <si>
    <t>VER-000676</t>
  </si>
  <si>
    <t>VR526-2</t>
  </si>
  <si>
    <t>Коллектор латунный с регулирующими вентилями 1"x3/4"- 2 вых. ЕВРОКОНУС (20/5шт)</t>
  </si>
  <si>
    <t>1 643.46 руб.</t>
  </si>
  <si>
    <t>VER-000677</t>
  </si>
  <si>
    <t>VR525-3</t>
  </si>
  <si>
    <t>Коллектор латунный с регулирующими вентилями 3/4"x1/2" КОНУС - 3 вых.(20/5шт)</t>
  </si>
  <si>
    <t>1 694.91 руб.</t>
  </si>
  <si>
    <t>VER-000678</t>
  </si>
  <si>
    <t>VR526-3</t>
  </si>
  <si>
    <t>Коллектор латунный с регулирующими вентилями 1"x3/4"- 3 вых. ЕВРОКОНУС (16/4шт)</t>
  </si>
  <si>
    <t>2 349.06 руб.</t>
  </si>
  <si>
    <t>&gt;10</t>
  </si>
  <si>
    <t>VER-000679</t>
  </si>
  <si>
    <t>VR525-4</t>
  </si>
  <si>
    <t>Коллектор латунный с регулирующими вентилями 3/4"x1/2" КОНУС - 4 вых.(16/4шт)</t>
  </si>
  <si>
    <t>2 191.77 руб.</t>
  </si>
  <si>
    <t>VER-000680</t>
  </si>
  <si>
    <t>VR526-4</t>
  </si>
  <si>
    <t>Коллектор латунный с регулирующими вентилями 1"x3/4"- 4 вых. ЕВРОКОНУС (12/3шт)</t>
  </si>
  <si>
    <t>3 057.60 руб.</t>
  </si>
  <si>
    <t>VER-001383</t>
  </si>
  <si>
    <t>VR507-2</t>
  </si>
  <si>
    <t>Коллектор водоразборный с регулировычными вентилями 3/4"x2 вых. (40/1шт)</t>
  </si>
  <si>
    <t>1 484.70 руб.</t>
  </si>
  <si>
    <t>VER-001384</t>
  </si>
  <si>
    <t>VR507-3</t>
  </si>
  <si>
    <t>Коллектор водоразборный с регулировычными вентилями 3/4"x3 вых. (30/1шт)</t>
  </si>
  <si>
    <t>2 168.25 руб.</t>
  </si>
  <si>
    <t>VER-001385</t>
  </si>
  <si>
    <t>VR507-4</t>
  </si>
  <si>
    <t>Коллектор водоразборный с регулировычными вентилями 3/4"x4 вых. (20/1шт)</t>
  </si>
  <si>
    <t>2 842.98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</si>
</sst>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a6046e1_f967_11e9_810b_003048fd731b_409a697e_281f_11ed_a30f_00259070b4871.jpeg"/><Relationship Id="rId2" Type="http://schemas.openxmlformats.org/officeDocument/2006/relationships/image" Target="../media/2a6046e3_f967_11e9_810b_003048fd731b_409a697f_281f_11ed_a30f_00259070b4872.jpeg"/><Relationship Id="rId3" Type="http://schemas.openxmlformats.org/officeDocument/2006/relationships/image" Target="../media/2a6046e5_f967_11e9_810b_003048fd731b_409a6980_281f_11ed_a30f_00259070b4873.jpeg"/><Relationship Id="rId4" Type="http://schemas.openxmlformats.org/officeDocument/2006/relationships/image" Target="../media/e1867ee7_3767_11ea_810f_003048fd731b_409a6981_281f_11ed_a30f_00259070b4874.jpeg"/><Relationship Id="rId5" Type="http://schemas.openxmlformats.org/officeDocument/2006/relationships/image" Target="../media/e1867ee9_3767_11ea_810f_003048fd731b_409a6982_281f_11ed_a30f_00259070b4875.jpeg"/><Relationship Id="rId6" Type="http://schemas.openxmlformats.org/officeDocument/2006/relationships/image" Target="../media/e1867eeb_3767_11ea_810f_003048fd731b_409a6983_281f_11ed_a30f_00259070b4876.jpeg"/><Relationship Id="rId7" Type="http://schemas.openxmlformats.org/officeDocument/2006/relationships/image" Target="../media/e1867eed_3767_11ea_810f_003048fd731b_409a6984_281f_11ed_a30f_00259070b4877.jpeg"/><Relationship Id="rId8" Type="http://schemas.openxmlformats.org/officeDocument/2006/relationships/image" Target="../media/e1867eef_3767_11ea_810f_003048fd731b_409a6985_281f_11ed_a30f_00259070b4878.jpeg"/><Relationship Id="rId9" Type="http://schemas.openxmlformats.org/officeDocument/2006/relationships/image" Target="../media/e1867ef1_3767_11ea_810f_003048fd731b_409a6986_281f_11ed_a30f_00259070b4879.jpeg"/><Relationship Id="rId10" Type="http://schemas.openxmlformats.org/officeDocument/2006/relationships/image" Target="../media/e1867ef3_3767_11ea_810f_003048fd731b_409a6987_281f_11ed_a30f_00259070b48710.jpeg"/><Relationship Id="rId11" Type="http://schemas.openxmlformats.org/officeDocument/2006/relationships/image" Target="../media/e1867ef5_3767_11ea_810f_003048fd731b_409a6988_281f_11ed_a30f_00259070b48711.jpeg"/><Relationship Id="rId12" Type="http://schemas.openxmlformats.org/officeDocument/2006/relationships/image" Target="../media/32cd9618_0918_11eb_81b8_003048fd731b_409a6995_281f_11ed_a30f_00259070b48712.jpeg"/><Relationship Id="rId13" Type="http://schemas.openxmlformats.org/officeDocument/2006/relationships/image" Target="../media/32cd961a_0918_11eb_81b8_003048fd731b_409a6996_281f_11ed_a30f_00259070b48713.jpeg"/><Relationship Id="rId14" Type="http://schemas.openxmlformats.org/officeDocument/2006/relationships/image" Target="../media/32cd961c_0918_11eb_81b8_003048fd731b_409a6997_281f_11ed_a30f_00259070b48714.jpeg"/><Relationship Id="rId15" Type="http://schemas.openxmlformats.org/officeDocument/2006/relationships/image" Target="../media/32cd961e_0918_11eb_81b8_003048fd731b_409a6998_281f_11ed_a30f_00259070b48715.jpeg"/><Relationship Id="rId16" Type="http://schemas.openxmlformats.org/officeDocument/2006/relationships/image" Target="../media/32cd9620_0918_11eb_81b8_003048fd731b_409a6999_281f_11ed_a30f_00259070b48716.jpeg"/><Relationship Id="rId17" Type="http://schemas.openxmlformats.org/officeDocument/2006/relationships/image" Target="../media/32cd9622_0918_11eb_81b8_003048fd731b_409a699a_281f_11ed_a30f_00259070b48717.jpeg"/><Relationship Id="rId18" Type="http://schemas.openxmlformats.org/officeDocument/2006/relationships/image" Target="../media/32cd9624_0918_11eb_81b8_003048fd731b_409a699b_281f_11ed_a30f_00259070b48718.jpeg"/><Relationship Id="rId19" Type="http://schemas.openxmlformats.org/officeDocument/2006/relationships/image" Target="../media/32cd9626_0918_11eb_81b8_003048fd731b_409a699c_281f_11ed_a30f_00259070b48719.jpeg"/><Relationship Id="rId20" Type="http://schemas.openxmlformats.org/officeDocument/2006/relationships/image" Target="../media/4bf92f3a_b620_11ee_a53c_047c1617b143_1b5db3a9_f93d_11ef_a6ea_047c1617b14320.jpeg"/><Relationship Id="rId21" Type="http://schemas.openxmlformats.org/officeDocument/2006/relationships/image" Target="../media/4bf92f3c_b620_11ee_a53c_047c1617b143_1b5db3b0_f93d_11ef_a6ea_047c1617b14321.jpeg"/><Relationship Id="rId22" Type="http://schemas.openxmlformats.org/officeDocument/2006/relationships/image" Target="../media/4bf92f3e_b620_11ee_a53c_047c1617b143_1b5db3aa_f93d_11ef_a6ea_047c1617b14322.jpeg"/><Relationship Id="rId23" Type="http://schemas.openxmlformats.org/officeDocument/2006/relationships/image" Target="../media/4bf92f40_b620_11ee_a53c_047c1617b143_1b5db3b4_f93d_11ef_a6ea_047c1617b14323.jpeg"/><Relationship Id="rId24" Type="http://schemas.openxmlformats.org/officeDocument/2006/relationships/image" Target="../media/4bf92f42_b620_11ee_a53c_047c1617b143_1b5db3ab_f93d_11ef_a6ea_047c1617b14324.jpeg"/><Relationship Id="rId25" Type="http://schemas.openxmlformats.org/officeDocument/2006/relationships/image" Target="../media/4bf92f44_b620_11ee_a53c_047c1617b143_1b5db3ac_f93d_11ef_a6ea_047c1617b14325.jpeg"/><Relationship Id="rId26" Type="http://schemas.openxmlformats.org/officeDocument/2006/relationships/image" Target="../media/9182be1a_eeb6_11ef_a6dd_047c1617b143_83eb968d_5d58_11f0_a779_047c1617b14326.jpeg"/><Relationship Id="rId27" Type="http://schemas.openxmlformats.org/officeDocument/2006/relationships/image" Target="../media/9182be1c_eeb6_11ef_a6dd_047c1617b143_83eb968e_5d58_11f0_a779_047c1617b14327.jpeg"/><Relationship Id="rId28" Type="http://schemas.openxmlformats.org/officeDocument/2006/relationships/image" Target="../media/9182be1e_eeb6_11ef_a6dd_047c1617b143_83eb968f_5d58_11f0_a779_047c1617b1432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824045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8</v>
      </c>
      <c r="H5" s="2">
        <v>0</v>
      </c>
      <c r="I5" s="1">
        <v>0</v>
      </c>
      <c r="J5" s="3" t="s">
        <v>17</v>
      </c>
      <c r="K5" s="2" t="str">
        <f>J5*1174.53</f>
        <v>0</v>
      </c>
      <c r="L5" s="5"/>
    </row>
    <row r="6" spans="1:12" customHeight="1" ht="105" outlineLevel="4">
      <c r="A6" s="1"/>
      <c r="B6" s="1">
        <v>824046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8</v>
      </c>
      <c r="J6" s="3" t="s">
        <v>17</v>
      </c>
      <c r="K6" s="2" t="str">
        <f>J6*1644.93</f>
        <v>0</v>
      </c>
      <c r="L6" s="5"/>
    </row>
    <row r="7" spans="1:12" customHeight="1" ht="105" outlineLevel="4">
      <c r="A7" s="1"/>
      <c r="B7" s="1">
        <v>824047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6</v>
      </c>
      <c r="J7" s="3" t="s">
        <v>17</v>
      </c>
      <c r="K7" s="2" t="str">
        <f>J7*2127.09</f>
        <v>0</v>
      </c>
      <c r="L7" s="5"/>
    </row>
    <row r="8" spans="1:12" customHeight="1" ht="105" outlineLevel="4">
      <c r="A8" s="1"/>
      <c r="B8" s="1">
        <v>824785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5</v>
      </c>
      <c r="H8" s="2">
        <v>0</v>
      </c>
      <c r="I8" s="1">
        <v>0</v>
      </c>
      <c r="J8" s="3" t="s">
        <v>17</v>
      </c>
      <c r="K8" s="2" t="str">
        <f>J8*1145.13</f>
        <v>0</v>
      </c>
      <c r="L8" s="5"/>
    </row>
    <row r="9" spans="1:12" customHeight="1" ht="105" outlineLevel="4">
      <c r="A9" s="1"/>
      <c r="B9" s="1">
        <v>824786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7</v>
      </c>
      <c r="H9" s="2">
        <v>0</v>
      </c>
      <c r="I9" s="1">
        <v>0</v>
      </c>
      <c r="J9" s="3" t="s">
        <v>17</v>
      </c>
      <c r="K9" s="2" t="str">
        <f>J9*1289.19</f>
        <v>0</v>
      </c>
      <c r="L9" s="5"/>
    </row>
    <row r="10" spans="1:12" customHeight="1" ht="105" outlineLevel="4">
      <c r="A10" s="1"/>
      <c r="B10" s="1">
        <v>824787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4</v>
      </c>
      <c r="H10" s="2">
        <v>0</v>
      </c>
      <c r="I10" s="1">
        <v>0</v>
      </c>
      <c r="J10" s="3" t="s">
        <v>17</v>
      </c>
      <c r="K10" s="2" t="str">
        <f>J10*1666.98</f>
        <v>0</v>
      </c>
      <c r="L10" s="5"/>
    </row>
    <row r="11" spans="1:12" customHeight="1" ht="105" outlineLevel="4">
      <c r="A11" s="1"/>
      <c r="B11" s="1">
        <v>824788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6</v>
      </c>
      <c r="H11" s="2">
        <v>0</v>
      </c>
      <c r="I11" s="1">
        <v>0</v>
      </c>
      <c r="J11" s="3" t="s">
        <v>17</v>
      </c>
      <c r="K11" s="2" t="str">
        <f>J11*1861.02</f>
        <v>0</v>
      </c>
      <c r="L11" s="5"/>
    </row>
    <row r="12" spans="1:12" customHeight="1" ht="105" outlineLevel="4">
      <c r="A12" s="1"/>
      <c r="B12" s="1">
        <v>824789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9</v>
      </c>
      <c r="H12" s="2">
        <v>0</v>
      </c>
      <c r="I12" s="1">
        <v>0</v>
      </c>
      <c r="J12" s="3" t="s">
        <v>17</v>
      </c>
      <c r="K12" s="2" t="str">
        <f>J12*2222.64</f>
        <v>0</v>
      </c>
      <c r="L12" s="5"/>
    </row>
    <row r="13" spans="1:12" customHeight="1" ht="105" outlineLevel="4">
      <c r="A13" s="1"/>
      <c r="B13" s="1">
        <v>824790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5</v>
      </c>
      <c r="H13" s="2">
        <v>0</v>
      </c>
      <c r="I13" s="1">
        <v>0</v>
      </c>
      <c r="J13" s="3" t="s">
        <v>17</v>
      </c>
      <c r="K13" s="2" t="str">
        <f>J13*2446.08</f>
        <v>0</v>
      </c>
      <c r="L13" s="5"/>
    </row>
    <row r="14" spans="1:12" customHeight="1" ht="105" outlineLevel="4">
      <c r="A14" s="1"/>
      <c r="B14" s="1">
        <v>824791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10</v>
      </c>
      <c r="H14" s="2">
        <v>0</v>
      </c>
      <c r="I14" s="1">
        <v>0</v>
      </c>
      <c r="J14" s="3" t="s">
        <v>17</v>
      </c>
      <c r="K14" s="2" t="str">
        <f>J14*2579.85</f>
        <v>0</v>
      </c>
      <c r="L14" s="5"/>
    </row>
    <row r="15" spans="1:12" customHeight="1" ht="105" outlineLevel="4">
      <c r="A15" s="1"/>
      <c r="B15" s="1">
        <v>824792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3</v>
      </c>
      <c r="H15" s="2">
        <v>0</v>
      </c>
      <c r="I15" s="1">
        <v>0</v>
      </c>
      <c r="J15" s="3" t="s">
        <v>17</v>
      </c>
      <c r="K15" s="2" t="str">
        <f>J15*3141.39</f>
        <v>0</v>
      </c>
      <c r="L15" s="5"/>
    </row>
    <row r="16" spans="1:12" customHeight="1" ht="105" outlineLevel="4">
      <c r="A16" s="1"/>
      <c r="B16" s="1">
        <v>829311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6</v>
      </c>
      <c r="H16" s="2">
        <v>0</v>
      </c>
      <c r="I16" s="1">
        <v>0</v>
      </c>
      <c r="J16" s="3" t="s">
        <v>17</v>
      </c>
      <c r="K16" s="2" t="str">
        <f>J16*1146.60</f>
        <v>0</v>
      </c>
      <c r="L16" s="5"/>
    </row>
    <row r="17" spans="1:12" customHeight="1" ht="105" outlineLevel="4">
      <c r="A17" s="1"/>
      <c r="B17" s="1">
        <v>829312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5</v>
      </c>
      <c r="H17" s="2">
        <v>0</v>
      </c>
      <c r="I17" s="1">
        <v>0</v>
      </c>
      <c r="J17" s="3" t="s">
        <v>17</v>
      </c>
      <c r="K17" s="2" t="str">
        <f>J17*1700.79</f>
        <v>0</v>
      </c>
      <c r="L17" s="5"/>
    </row>
    <row r="18" spans="1:12" customHeight="1" ht="105" outlineLevel="4">
      <c r="A18" s="1"/>
      <c r="B18" s="1">
        <v>829313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9</v>
      </c>
      <c r="H18" s="2">
        <v>0</v>
      </c>
      <c r="I18" s="1">
        <v>0</v>
      </c>
      <c r="J18" s="3" t="s">
        <v>17</v>
      </c>
      <c r="K18" s="2" t="str">
        <f>J18*2244.69</f>
        <v>0</v>
      </c>
      <c r="L18" s="5"/>
    </row>
    <row r="19" spans="1:12" customHeight="1" ht="105" outlineLevel="4">
      <c r="A19" s="1"/>
      <c r="B19" s="1">
        <v>829314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10</v>
      </c>
      <c r="H19" s="2">
        <v>0</v>
      </c>
      <c r="I19" s="1">
        <v>0</v>
      </c>
      <c r="J19" s="3" t="s">
        <v>17</v>
      </c>
      <c r="K19" s="2" t="str">
        <f>J19*2663.64</f>
        <v>0</v>
      </c>
      <c r="L19" s="5"/>
    </row>
    <row r="20" spans="1:12" customHeight="1" ht="105" outlineLevel="4">
      <c r="A20" s="1"/>
      <c r="B20" s="1">
        <v>829315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0</v>
      </c>
      <c r="H20" s="2">
        <v>0</v>
      </c>
      <c r="I20" s="1">
        <v>0</v>
      </c>
      <c r="J20" s="3" t="s">
        <v>17</v>
      </c>
      <c r="K20" s="2" t="str">
        <f>J20*1261.26</f>
        <v>0</v>
      </c>
      <c r="L20" s="5"/>
    </row>
    <row r="21" spans="1:12" customHeight="1" ht="105" outlineLevel="4">
      <c r="A21" s="1"/>
      <c r="B21" s="1">
        <v>829316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1</v>
      </c>
      <c r="H21" s="2">
        <v>0</v>
      </c>
      <c r="I21" s="1">
        <v>0</v>
      </c>
      <c r="J21" s="3" t="s">
        <v>17</v>
      </c>
      <c r="K21" s="2" t="str">
        <f>J21*1824.27</f>
        <v>0</v>
      </c>
      <c r="L21" s="5"/>
    </row>
    <row r="22" spans="1:12" customHeight="1" ht="105" outlineLevel="4">
      <c r="A22" s="1"/>
      <c r="B22" s="1">
        <v>829317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0</v>
      </c>
      <c r="H22" s="2">
        <v>0</v>
      </c>
      <c r="I22" s="1">
        <v>0</v>
      </c>
      <c r="J22" s="3" t="s">
        <v>17</v>
      </c>
      <c r="K22" s="2" t="str">
        <f>J22*2441.67</f>
        <v>0</v>
      </c>
      <c r="L22" s="5"/>
    </row>
    <row r="23" spans="1:12" customHeight="1" ht="105" outlineLevel="4">
      <c r="A23" s="1"/>
      <c r="B23" s="1">
        <v>829318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0</v>
      </c>
      <c r="H23" s="2">
        <v>0</v>
      </c>
      <c r="I23" s="1">
        <v>0</v>
      </c>
      <c r="J23" s="3" t="s">
        <v>17</v>
      </c>
      <c r="K23" s="2" t="str">
        <f>J23*3195.78</f>
        <v>0</v>
      </c>
      <c r="L23" s="5"/>
    </row>
    <row r="24" spans="1:12" customHeight="1" ht="105" outlineLevel="4">
      <c r="A24" s="1"/>
      <c r="B24" s="1">
        <v>883572</v>
      </c>
      <c r="C24" s="1" t="s">
        <v>90</v>
      </c>
      <c r="D24" s="1" t="s">
        <v>91</v>
      </c>
      <c r="E24" s="2" t="s">
        <v>92</v>
      </c>
      <c r="F24" s="2" t="s">
        <v>93</v>
      </c>
      <c r="G24" s="2" t="s">
        <v>94</v>
      </c>
      <c r="H24" s="2">
        <v>0</v>
      </c>
      <c r="I24" s="1">
        <v>0</v>
      </c>
      <c r="J24" s="3" t="s">
        <v>17</v>
      </c>
      <c r="K24" s="2" t="str">
        <f>J24*1200.99</f>
        <v>0</v>
      </c>
      <c r="L24" s="5"/>
    </row>
    <row r="25" spans="1:12" customHeight="1" ht="105" outlineLevel="4">
      <c r="A25" s="1"/>
      <c r="B25" s="1">
        <v>883573</v>
      </c>
      <c r="C25" s="1" t="s">
        <v>95</v>
      </c>
      <c r="D25" s="1" t="s">
        <v>96</v>
      </c>
      <c r="E25" s="2" t="s">
        <v>97</v>
      </c>
      <c r="F25" s="2" t="s">
        <v>98</v>
      </c>
      <c r="G25" s="2" t="s">
        <v>94</v>
      </c>
      <c r="H25" s="2">
        <v>0</v>
      </c>
      <c r="I25" s="1">
        <v>0</v>
      </c>
      <c r="J25" s="3" t="s">
        <v>17</v>
      </c>
      <c r="K25" s="2" t="str">
        <f>J25*1643.46</f>
        <v>0</v>
      </c>
      <c r="L25" s="5"/>
    </row>
    <row r="26" spans="1:12" customHeight="1" ht="105" outlineLevel="4">
      <c r="A26" s="1"/>
      <c r="B26" s="1">
        <v>883574</v>
      </c>
      <c r="C26" s="1" t="s">
        <v>99</v>
      </c>
      <c r="D26" s="1" t="s">
        <v>100</v>
      </c>
      <c r="E26" s="2" t="s">
        <v>101</v>
      </c>
      <c r="F26" s="2" t="s">
        <v>102</v>
      </c>
      <c r="G26" s="2" t="s">
        <v>94</v>
      </c>
      <c r="H26" s="2">
        <v>0</v>
      </c>
      <c r="I26" s="1">
        <v>0</v>
      </c>
      <c r="J26" s="3" t="s">
        <v>17</v>
      </c>
      <c r="K26" s="2" t="str">
        <f>J26*1694.91</f>
        <v>0</v>
      </c>
      <c r="L26" s="5"/>
    </row>
    <row r="27" spans="1:12" customHeight="1" ht="105" outlineLevel="4">
      <c r="A27" s="1"/>
      <c r="B27" s="1">
        <v>883575</v>
      </c>
      <c r="C27" s="1" t="s">
        <v>103</v>
      </c>
      <c r="D27" s="1" t="s">
        <v>104</v>
      </c>
      <c r="E27" s="2" t="s">
        <v>105</v>
      </c>
      <c r="F27" s="2" t="s">
        <v>106</v>
      </c>
      <c r="G27" s="2" t="s">
        <v>107</v>
      </c>
      <c r="H27" s="2">
        <v>0</v>
      </c>
      <c r="I27" s="1" t="s">
        <v>107</v>
      </c>
      <c r="J27" s="3" t="s">
        <v>17</v>
      </c>
      <c r="K27" s="2" t="str">
        <f>J27*2349.06</f>
        <v>0</v>
      </c>
      <c r="L27" s="5"/>
    </row>
    <row r="28" spans="1:12" customHeight="1" ht="105" outlineLevel="4">
      <c r="A28" s="1"/>
      <c r="B28" s="1">
        <v>883576</v>
      </c>
      <c r="C28" s="1" t="s">
        <v>108</v>
      </c>
      <c r="D28" s="1" t="s">
        <v>109</v>
      </c>
      <c r="E28" s="2" t="s">
        <v>110</v>
      </c>
      <c r="F28" s="2" t="s">
        <v>111</v>
      </c>
      <c r="G28" s="2" t="s">
        <v>107</v>
      </c>
      <c r="H28" s="2">
        <v>0</v>
      </c>
      <c r="I28" s="1">
        <v>0</v>
      </c>
      <c r="J28" s="3" t="s">
        <v>17</v>
      </c>
      <c r="K28" s="2" t="str">
        <f>J28*2191.77</f>
        <v>0</v>
      </c>
      <c r="L28" s="5"/>
    </row>
    <row r="29" spans="1:12" customHeight="1" ht="105" outlineLevel="4">
      <c r="A29" s="1"/>
      <c r="B29" s="1">
        <v>883577</v>
      </c>
      <c r="C29" s="1" t="s">
        <v>112</v>
      </c>
      <c r="D29" s="1" t="s">
        <v>113</v>
      </c>
      <c r="E29" s="2" t="s">
        <v>114</v>
      </c>
      <c r="F29" s="2" t="s">
        <v>115</v>
      </c>
      <c r="G29" s="2" t="s">
        <v>107</v>
      </c>
      <c r="H29" s="2">
        <v>0</v>
      </c>
      <c r="I29" s="1" t="s">
        <v>107</v>
      </c>
      <c r="J29" s="3" t="s">
        <v>17</v>
      </c>
      <c r="K29" s="2" t="str">
        <f>J29*3057.60</f>
        <v>0</v>
      </c>
      <c r="L29" s="5"/>
    </row>
    <row r="30" spans="1:12" customHeight="1" ht="105" outlineLevel="4">
      <c r="A30" s="1"/>
      <c r="B30" s="1">
        <v>885992</v>
      </c>
      <c r="C30" s="1" t="s">
        <v>116</v>
      </c>
      <c r="D30" s="1" t="s">
        <v>117</v>
      </c>
      <c r="E30" s="2" t="s">
        <v>118</v>
      </c>
      <c r="F30" s="2" t="s">
        <v>119</v>
      </c>
      <c r="G30" s="2" t="s">
        <v>107</v>
      </c>
      <c r="H30" s="2">
        <v>0</v>
      </c>
      <c r="I30" s="1">
        <v>0</v>
      </c>
      <c r="J30" s="3" t="s">
        <v>17</v>
      </c>
      <c r="K30" s="2" t="str">
        <f>J30*1484.70</f>
        <v>0</v>
      </c>
      <c r="L30" s="5"/>
    </row>
    <row r="31" spans="1:12" customHeight="1" ht="105" outlineLevel="4">
      <c r="A31" s="1"/>
      <c r="B31" s="1">
        <v>885993</v>
      </c>
      <c r="C31" s="1" t="s">
        <v>120</v>
      </c>
      <c r="D31" s="1" t="s">
        <v>121</v>
      </c>
      <c r="E31" s="2" t="s">
        <v>122</v>
      </c>
      <c r="F31" s="2" t="s">
        <v>123</v>
      </c>
      <c r="G31" s="2" t="s">
        <v>107</v>
      </c>
      <c r="H31" s="2">
        <v>0</v>
      </c>
      <c r="I31" s="1">
        <v>0</v>
      </c>
      <c r="J31" s="3" t="s">
        <v>17</v>
      </c>
      <c r="K31" s="2" t="str">
        <f>J31*2168.25</f>
        <v>0</v>
      </c>
      <c r="L31" s="5"/>
    </row>
    <row r="32" spans="1:12" customHeight="1" ht="105" outlineLevel="4">
      <c r="A32" s="1"/>
      <c r="B32" s="1">
        <v>885994</v>
      </c>
      <c r="C32" s="1" t="s">
        <v>124</v>
      </c>
      <c r="D32" s="1" t="s">
        <v>125</v>
      </c>
      <c r="E32" s="2" t="s">
        <v>126</v>
      </c>
      <c r="F32" s="2" t="s">
        <v>127</v>
      </c>
      <c r="G32" s="2" t="s">
        <v>107</v>
      </c>
      <c r="H32" s="2">
        <v>0</v>
      </c>
      <c r="I32" s="1">
        <v>0</v>
      </c>
      <c r="J32" s="3" t="s">
        <v>17</v>
      </c>
      <c r="K32" s="2" t="str">
        <f>J32*2842.98</f>
        <v>0</v>
      </c>
      <c r="L3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2026-04-15T03:05:34+03:00</dcterms:created>
  <dcterms:modified xsi:type="dcterms:W3CDTF">2026-04-15T03:05:34+03:00</dcterms:modified>
  <dc:title>Untitled Spreadsheet</dc:title>
  <dc:description/>
  <dc:subject/>
  <cp:keywords/>
  <cp:category/>
</cp:coreProperties>
</file>