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<sst xmlns="http://schemas.openxmlformats.org/spreadsheetml/2006/main" uniqueCount="106">
  <si>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</si>
  <si>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</si>
  <si>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</si>
  <si>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</si>
  <si>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</si>
  <si>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</si>
  <si>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</si>
  <si>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</si>
  <si>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</si>
  <si>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</si>
  <si>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Крепеж хомуты метизы</t>
  </si>
  <si>
    <t>Крепеж</t>
  </si>
  <si>
    <t>Крепежная система WALLBOX</t>
  </si>
  <si>
    <t>VLC-900976</t>
  </si>
  <si>
    <t>WB90003</t>
  </si>
  <si>
    <t>Профиль монтажный алюминиевый WALLBOX в штангах 3м</t>
  </si>
  <si>
    <t>1 114.00 руб.</t>
  </si>
  <si>
    <t>&gt;100</t>
  </si>
  <si>
    <t>шт</t>
  </si>
  <si>
    <t>VLC-900977</t>
  </si>
  <si>
    <t>WB90102</t>
  </si>
  <si>
    <t>Соединение угловое WALLBOX</t>
  </si>
  <si>
    <t>226.00 руб.</t>
  </si>
  <si>
    <t>&gt;50</t>
  </si>
  <si>
    <t>VLC-900978</t>
  </si>
  <si>
    <t>WB98807</t>
  </si>
  <si>
    <t>Ключ шестигранный</t>
  </si>
  <si>
    <t>1 039.00 руб.</t>
  </si>
  <si>
    <t>VLC-900979</t>
  </si>
  <si>
    <t>WB90302</t>
  </si>
  <si>
    <t>Крепление одинарное WALLBOX</t>
  </si>
  <si>
    <t>689.00 руб.</t>
  </si>
  <si>
    <t>VLC-900980</t>
  </si>
  <si>
    <t>WB90311</t>
  </si>
  <si>
    <t>Крепление двойное WALLBOX</t>
  </si>
  <si>
    <t>1 286.00 руб.</t>
  </si>
  <si>
    <t>VLC-900981</t>
  </si>
  <si>
    <t>WB90313</t>
  </si>
  <si>
    <t>Крепление двойное, удлиненное WALLBOX</t>
  </si>
  <si>
    <t>1 427.00 руб.</t>
  </si>
  <si>
    <t>VLC-900982</t>
  </si>
  <si>
    <t>WB90182</t>
  </si>
  <si>
    <t>Соединение универсальное WALLBOX</t>
  </si>
  <si>
    <t>647.00 руб.</t>
  </si>
  <si>
    <t>&gt;25</t>
  </si>
  <si>
    <t>VLC-900983</t>
  </si>
  <si>
    <t>WB90103</t>
  </si>
  <si>
    <t>Установочный элемент, базовый WALLBOX</t>
  </si>
  <si>
    <t>180.00 руб.</t>
  </si>
  <si>
    <t>VLC-900984</t>
  </si>
  <si>
    <t>WB90317</t>
  </si>
  <si>
    <t>Опора для отдельно стоящей перегородки WALLBOX</t>
  </si>
  <si>
    <t>3 608.00 руб.</t>
  </si>
  <si>
    <t>VLC-900985</t>
  </si>
  <si>
    <t>WB90204</t>
  </si>
  <si>
    <t>Монтажная пластина для сантехнической арматуры</t>
  </si>
  <si>
    <t>2 821.00 руб.</t>
  </si>
  <si>
    <t>VLC-900986</t>
  </si>
  <si>
    <t>WB93803</t>
  </si>
  <si>
    <t>Комплект крепления модуля инсталляции в углу</t>
  </si>
  <si>
    <t>3 060.00 руб.</t>
  </si>
  <si>
    <t>VLC-900987</t>
  </si>
  <si>
    <t>WB90219</t>
  </si>
  <si>
    <t>Звукоизоляция крепежных элементов</t>
  </si>
  <si>
    <t>139.00 руб.</t>
  </si>
  <si>
    <t>VLC-900988</t>
  </si>
  <si>
    <t>WB90425</t>
  </si>
  <si>
    <t>Монтажная фанера, малая 200х200</t>
  </si>
  <si>
    <t>2 058.00 руб.</t>
  </si>
  <si>
    <t>VLC-900989</t>
  </si>
  <si>
    <t>WB90580</t>
  </si>
  <si>
    <t>Монтажная фанера, большая 580х200</t>
  </si>
  <si>
    <t>4 115.00 руб.</t>
  </si>
  <si>
    <t>VLC-900990</t>
  </si>
  <si>
    <t>WB90401</t>
  </si>
  <si>
    <t>Установочный элемент, с резьбой М8</t>
  </si>
  <si>
    <t>588.00 руб.</t>
  </si>
  <si>
    <t>VLC-900991</t>
  </si>
  <si>
    <t>WB90123</t>
  </si>
  <si>
    <t>Установочный элемент на скользящей опоре, резьба М8</t>
  </si>
  <si>
    <t>1 165.00 руб.</t>
  </si>
  <si>
    <t>VLC-900992</t>
  </si>
  <si>
    <t>WB90999</t>
  </si>
  <si>
    <t>Кронштейны установки модуля инсталляции в профиль (комплект 6 шт.)</t>
  </si>
  <si>
    <t>987.00 руб.</t>
  </si>
  <si>
    <t>VLC-900993</t>
  </si>
  <si>
    <t>WB90109</t>
  </si>
  <si>
    <t>Торцевое соединение профиля, удлинитель</t>
  </si>
  <si>
    <t>461.00 руб.</t>
  </si>
  <si>
    <t>&gt;10</t>
  </si>
  <si>
    <t>VLC-900994</t>
  </si>
  <si>
    <t>WB90444</t>
  </si>
  <si>
    <t>Резьбовые заклепки скрытого монтажа М8</t>
  </si>
  <si>
    <t>9.40 руб.</t>
  </si>
  <si>
    <t>VLC-900995</t>
  </si>
  <si>
    <t>WB98128</t>
  </si>
  <si>
    <t>Заглушка профиля торцевая</t>
  </si>
  <si>
    <t>103.00 руб.</t>
  </si>
  <si>
    <t>VLC-900996</t>
  </si>
  <si>
    <t>WB90200</t>
  </si>
  <si>
    <t>Комплект стальных петель для профиля WALLBOX</t>
  </si>
  <si>
    <t>21 917.00 руб.</t>
  </si>
  <si>
    <t>VLC-900997</t>
  </si>
  <si>
    <t>WB91400</t>
  </si>
  <si>
    <t>Опора шарнирная с регулировкой высоты WALLBOX</t>
  </si>
  <si>
    <t>1 032.00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</si>
</sst>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5c8972_551c_11f0_a76e_047c1617b143_579e2363_5a46_11f0_a775_047c1617b1431.jpeg"/><Relationship Id="rId2" Type="http://schemas.openxmlformats.org/officeDocument/2006/relationships/image" Target="../media/145c8974_551c_11f0_a76e_047c1617b143_579e2364_5a46_11f0_a775_047c1617b1432.jpeg"/><Relationship Id="rId3" Type="http://schemas.openxmlformats.org/officeDocument/2006/relationships/image" Target="../media/145c8976_551c_11f0_a76e_047c1617b143_579e2365_5a46_11f0_a775_047c1617b1433.jpeg"/><Relationship Id="rId4" Type="http://schemas.openxmlformats.org/officeDocument/2006/relationships/image" Target="../media/145c8978_551c_11f0_a76e_047c1617b143_579e2366_5a46_11f0_a775_047c1617b1434.jpeg"/><Relationship Id="rId5" Type="http://schemas.openxmlformats.org/officeDocument/2006/relationships/image" Target="../media/145c897a_551c_11f0_a76e_047c1617b143_579e2368_5a46_11f0_a775_047c1617b1435.jpeg"/><Relationship Id="rId6" Type="http://schemas.openxmlformats.org/officeDocument/2006/relationships/image" Target="../media/145c897c_551c_11f0_a76e_047c1617b143_579e236a_5a46_11f0_a775_047c1617b1436.jpeg"/><Relationship Id="rId7" Type="http://schemas.openxmlformats.org/officeDocument/2006/relationships/image" Target="../media/145c897e_551c_11f0_a76e_047c1617b143_579e236c_5a46_11f0_a775_047c1617b1437.jpeg"/><Relationship Id="rId8" Type="http://schemas.openxmlformats.org/officeDocument/2006/relationships/image" Target="../media/145c8980_551c_11f0_a76e_047c1617b143_579e236e_5a46_11f0_a775_047c1617b1438.jpeg"/><Relationship Id="rId9" Type="http://schemas.openxmlformats.org/officeDocument/2006/relationships/image" Target="../media/145c8982_551c_11f0_a76e_047c1617b143_579e236f_5a46_11f0_a775_047c1617b1439.jpeg"/><Relationship Id="rId10" Type="http://schemas.openxmlformats.org/officeDocument/2006/relationships/image" Target="../media/145c8984_551c_11f0_a76e_047c1617b143_579e2371_5a46_11f0_a775_047c1617b14310.jpeg"/><Relationship Id="rId11" Type="http://schemas.openxmlformats.org/officeDocument/2006/relationships/image" Target="../media/145c8986_551c_11f0_a76e_047c1617b143_579e2373_5a46_11f0_a775_047c1617b14311.jpeg"/><Relationship Id="rId12" Type="http://schemas.openxmlformats.org/officeDocument/2006/relationships/image" Target="../media/145c8988_551c_11f0_a76e_047c1617b143_579e2375_5a46_11f0_a775_047c1617b14312.jpeg"/><Relationship Id="rId13" Type="http://schemas.openxmlformats.org/officeDocument/2006/relationships/image" Target="../media/145c898a_551c_11f0_a76e_047c1617b143_579e2376_5a46_11f0_a775_047c1617b14313.jpeg"/><Relationship Id="rId14" Type="http://schemas.openxmlformats.org/officeDocument/2006/relationships/image" Target="../media/145c898c_551c_11f0_a76e_047c1617b143_579e2378_5a46_11f0_a775_047c1617b14314.jpeg"/><Relationship Id="rId15" Type="http://schemas.openxmlformats.org/officeDocument/2006/relationships/image" Target="../media/145c898e_551c_11f0_a76e_047c1617b143_579e237a_5a46_11f0_a775_047c1617b14315.jpeg"/><Relationship Id="rId16" Type="http://schemas.openxmlformats.org/officeDocument/2006/relationships/image" Target="../media/145c8990_551c_11f0_a76e_047c1617b143_579e237c_5a46_11f0_a775_047c1617b14316.jpeg"/><Relationship Id="rId17" Type="http://schemas.openxmlformats.org/officeDocument/2006/relationships/image" Target="../media/145c8992_551c_11f0_a76e_047c1617b143_579e237e_5a46_11f0_a775_047c1617b14317.jpeg"/><Relationship Id="rId18" Type="http://schemas.openxmlformats.org/officeDocument/2006/relationships/image" Target="../media/145c8994_551c_11f0_a76e_047c1617b143_579e2380_5a46_11f0_a775_047c1617b14318.jpeg"/><Relationship Id="rId19" Type="http://schemas.openxmlformats.org/officeDocument/2006/relationships/image" Target="../media/145c8996_551c_11f0_a76e_047c1617b143_579e2382_5a46_11f0_a775_047c1617b14319.jpeg"/><Relationship Id="rId20" Type="http://schemas.openxmlformats.org/officeDocument/2006/relationships/image" Target="../media/145c8998_551c_11f0_a76e_047c1617b143_579e2384_5a46_11f0_a775_047c1617b14320.jpeg"/><Relationship Id="rId21" Type="http://schemas.openxmlformats.org/officeDocument/2006/relationships/image" Target="../media/145c899a_551c_11f0_a76e_047c1617b143_579e2387_5a46_11f0_a775_047c1617b14321.jpeg"/><Relationship Id="rId22" Type="http://schemas.openxmlformats.org/officeDocument/2006/relationships/image" Target="../media/145c899c_551c_11f0_a76e_047c1617b143_579e2388_5a46_11f0_a775_047c1617b1432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890026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 t="s">
        <v>17</v>
      </c>
      <c r="I5" s="1">
        <v>0</v>
      </c>
      <c r="J5" s="3" t="s">
        <v>18</v>
      </c>
      <c r="K5" s="2" t="str">
        <f>J5*1114.00</f>
        <v>0</v>
      </c>
      <c r="L5" s="5"/>
    </row>
    <row r="6" spans="1:12" customHeight="1" ht="105" outlineLevel="4">
      <c r="A6" s="1"/>
      <c r="B6" s="1">
        <v>890027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0</v>
      </c>
      <c r="H6" s="2" t="s">
        <v>23</v>
      </c>
      <c r="I6" s="1">
        <v>0</v>
      </c>
      <c r="J6" s="3" t="s">
        <v>18</v>
      </c>
      <c r="K6" s="2" t="str">
        <f>J6*226.00</f>
        <v>0</v>
      </c>
      <c r="L6" s="5"/>
    </row>
    <row r="7" spans="1:12" customHeight="1" ht="105" outlineLevel="4">
      <c r="A7" s="1"/>
      <c r="B7" s="1">
        <v>890028</v>
      </c>
      <c r="C7" s="1" t="s">
        <v>24</v>
      </c>
      <c r="D7" s="1" t="s">
        <v>25</v>
      </c>
      <c r="E7" s="2" t="s">
        <v>26</v>
      </c>
      <c r="F7" s="2" t="s">
        <v>27</v>
      </c>
      <c r="G7" s="2">
        <v>0</v>
      </c>
      <c r="H7" s="2">
        <v>4</v>
      </c>
      <c r="I7" s="1">
        <v>0</v>
      </c>
      <c r="J7" s="3" t="s">
        <v>18</v>
      </c>
      <c r="K7" s="2" t="str">
        <f>J7*1039.00</f>
        <v>0</v>
      </c>
      <c r="L7" s="5"/>
    </row>
    <row r="8" spans="1:12" customHeight="1" ht="105" outlineLevel="4">
      <c r="A8" s="1"/>
      <c r="B8" s="1">
        <v>890029</v>
      </c>
      <c r="C8" s="1" t="s">
        <v>28</v>
      </c>
      <c r="D8" s="1" t="s">
        <v>29</v>
      </c>
      <c r="E8" s="2" t="s">
        <v>30</v>
      </c>
      <c r="F8" s="2" t="s">
        <v>31</v>
      </c>
      <c r="G8" s="2">
        <v>0</v>
      </c>
      <c r="H8" s="2" t="s">
        <v>23</v>
      </c>
      <c r="I8" s="1">
        <v>0</v>
      </c>
      <c r="J8" s="3" t="s">
        <v>18</v>
      </c>
      <c r="K8" s="2" t="str">
        <f>J8*689.00</f>
        <v>0</v>
      </c>
      <c r="L8" s="5"/>
    </row>
    <row r="9" spans="1:12" customHeight="1" ht="105" outlineLevel="4">
      <c r="A9" s="1"/>
      <c r="B9" s="1">
        <v>890030</v>
      </c>
      <c r="C9" s="1" t="s">
        <v>32</v>
      </c>
      <c r="D9" s="1" t="s">
        <v>33</v>
      </c>
      <c r="E9" s="2" t="s">
        <v>34</v>
      </c>
      <c r="F9" s="2" t="s">
        <v>35</v>
      </c>
      <c r="G9" s="2">
        <v>0</v>
      </c>
      <c r="H9" s="2">
        <v>10</v>
      </c>
      <c r="I9" s="1">
        <v>0</v>
      </c>
      <c r="J9" s="3" t="s">
        <v>18</v>
      </c>
      <c r="K9" s="2" t="str">
        <f>J9*1286.00</f>
        <v>0</v>
      </c>
      <c r="L9" s="5"/>
    </row>
    <row r="10" spans="1:12" customHeight="1" ht="105" outlineLevel="4">
      <c r="A10" s="1"/>
      <c r="B10" s="1">
        <v>890031</v>
      </c>
      <c r="C10" s="1" t="s">
        <v>36</v>
      </c>
      <c r="D10" s="1" t="s">
        <v>37</v>
      </c>
      <c r="E10" s="2" t="s">
        <v>38</v>
      </c>
      <c r="F10" s="2" t="s">
        <v>39</v>
      </c>
      <c r="G10" s="2">
        <v>0</v>
      </c>
      <c r="H10" s="2">
        <v>5</v>
      </c>
      <c r="I10" s="1">
        <v>0</v>
      </c>
      <c r="J10" s="3" t="s">
        <v>18</v>
      </c>
      <c r="K10" s="2" t="str">
        <f>J10*1427.00</f>
        <v>0</v>
      </c>
      <c r="L10" s="5"/>
    </row>
    <row r="11" spans="1:12" customHeight="1" ht="105" outlineLevel="4">
      <c r="A11" s="1"/>
      <c r="B11" s="1">
        <v>890032</v>
      </c>
      <c r="C11" s="1" t="s">
        <v>40</v>
      </c>
      <c r="D11" s="1" t="s">
        <v>41</v>
      </c>
      <c r="E11" s="2" t="s">
        <v>42</v>
      </c>
      <c r="F11" s="2" t="s">
        <v>43</v>
      </c>
      <c r="G11" s="2">
        <v>0</v>
      </c>
      <c r="H11" s="2" t="s">
        <v>44</v>
      </c>
      <c r="I11" s="1">
        <v>0</v>
      </c>
      <c r="J11" s="3" t="s">
        <v>18</v>
      </c>
      <c r="K11" s="2" t="str">
        <f>J11*647.00</f>
        <v>0</v>
      </c>
      <c r="L11" s="5"/>
    </row>
    <row r="12" spans="1:12" customHeight="1" ht="105" outlineLevel="4">
      <c r="A12" s="1"/>
      <c r="B12" s="1">
        <v>890033</v>
      </c>
      <c r="C12" s="1" t="s">
        <v>45</v>
      </c>
      <c r="D12" s="1" t="s">
        <v>46</v>
      </c>
      <c r="E12" s="2" t="s">
        <v>47</v>
      </c>
      <c r="F12" s="2" t="s">
        <v>48</v>
      </c>
      <c r="G12" s="2">
        <v>0</v>
      </c>
      <c r="H12" s="2" t="s">
        <v>44</v>
      </c>
      <c r="I12" s="1">
        <v>0</v>
      </c>
      <c r="J12" s="3" t="s">
        <v>18</v>
      </c>
      <c r="K12" s="2" t="str">
        <f>J12*180.00</f>
        <v>0</v>
      </c>
      <c r="L12" s="5"/>
    </row>
    <row r="13" spans="1:12" customHeight="1" ht="105" outlineLevel="4">
      <c r="A13" s="1"/>
      <c r="B13" s="1">
        <v>890034</v>
      </c>
      <c r="C13" s="1" t="s">
        <v>49</v>
      </c>
      <c r="D13" s="1" t="s">
        <v>50</v>
      </c>
      <c r="E13" s="2" t="s">
        <v>51</v>
      </c>
      <c r="F13" s="2" t="s">
        <v>52</v>
      </c>
      <c r="G13" s="2">
        <v>0</v>
      </c>
      <c r="H13" s="2" t="s">
        <v>44</v>
      </c>
      <c r="I13" s="1">
        <v>0</v>
      </c>
      <c r="J13" s="3" t="s">
        <v>18</v>
      </c>
      <c r="K13" s="2" t="str">
        <f>J13*3608.00</f>
        <v>0</v>
      </c>
      <c r="L13" s="5"/>
    </row>
    <row r="14" spans="1:12" customHeight="1" ht="105" outlineLevel="4">
      <c r="A14" s="1"/>
      <c r="B14" s="1">
        <v>890035</v>
      </c>
      <c r="C14" s="1" t="s">
        <v>53</v>
      </c>
      <c r="D14" s="1" t="s">
        <v>54</v>
      </c>
      <c r="E14" s="2" t="s">
        <v>55</v>
      </c>
      <c r="F14" s="2" t="s">
        <v>56</v>
      </c>
      <c r="G14" s="2">
        <v>0</v>
      </c>
      <c r="H14" s="2">
        <v>2</v>
      </c>
      <c r="I14" s="1">
        <v>0</v>
      </c>
      <c r="J14" s="3" t="s">
        <v>18</v>
      </c>
      <c r="K14" s="2" t="str">
        <f>J14*2821.00</f>
        <v>0</v>
      </c>
      <c r="L14" s="5"/>
    </row>
    <row r="15" spans="1:12" customHeight="1" ht="105" outlineLevel="4">
      <c r="A15" s="1"/>
      <c r="B15" s="1">
        <v>890036</v>
      </c>
      <c r="C15" s="1" t="s">
        <v>57</v>
      </c>
      <c r="D15" s="1" t="s">
        <v>58</v>
      </c>
      <c r="E15" s="2" t="s">
        <v>59</v>
      </c>
      <c r="F15" s="2" t="s">
        <v>60</v>
      </c>
      <c r="G15" s="2">
        <v>0</v>
      </c>
      <c r="H15" s="2">
        <v>2</v>
      </c>
      <c r="I15" s="1">
        <v>0</v>
      </c>
      <c r="J15" s="3" t="s">
        <v>18</v>
      </c>
      <c r="K15" s="2" t="str">
        <f>J15*3060.00</f>
        <v>0</v>
      </c>
      <c r="L15" s="5"/>
    </row>
    <row r="16" spans="1:12" customHeight="1" ht="105" outlineLevel="4">
      <c r="A16" s="1"/>
      <c r="B16" s="1">
        <v>890037</v>
      </c>
      <c r="C16" s="1" t="s">
        <v>61</v>
      </c>
      <c r="D16" s="1" t="s">
        <v>62</v>
      </c>
      <c r="E16" s="2" t="s">
        <v>63</v>
      </c>
      <c r="F16" s="2" t="s">
        <v>64</v>
      </c>
      <c r="G16" s="2">
        <v>0</v>
      </c>
      <c r="H16" s="2" t="s">
        <v>44</v>
      </c>
      <c r="I16" s="1">
        <v>0</v>
      </c>
      <c r="J16" s="3" t="s">
        <v>18</v>
      </c>
      <c r="K16" s="2" t="str">
        <f>J16*139.00</f>
        <v>0</v>
      </c>
      <c r="L16" s="5"/>
    </row>
    <row r="17" spans="1:12" customHeight="1" ht="105" outlineLevel="4">
      <c r="A17" s="1"/>
      <c r="B17" s="1">
        <v>890038</v>
      </c>
      <c r="C17" s="1" t="s">
        <v>65</v>
      </c>
      <c r="D17" s="1" t="s">
        <v>66</v>
      </c>
      <c r="E17" s="2" t="s">
        <v>67</v>
      </c>
      <c r="F17" s="2" t="s">
        <v>68</v>
      </c>
      <c r="G17" s="2">
        <v>0</v>
      </c>
      <c r="H17" s="2">
        <v>2</v>
      </c>
      <c r="I17" s="1">
        <v>0</v>
      </c>
      <c r="J17" s="3" t="s">
        <v>18</v>
      </c>
      <c r="K17" s="2" t="str">
        <f>J17*2058.00</f>
        <v>0</v>
      </c>
      <c r="L17" s="5"/>
    </row>
    <row r="18" spans="1:12" customHeight="1" ht="105" outlineLevel="4">
      <c r="A18" s="1"/>
      <c r="B18" s="1">
        <v>890039</v>
      </c>
      <c r="C18" s="1" t="s">
        <v>69</v>
      </c>
      <c r="D18" s="1" t="s">
        <v>70</v>
      </c>
      <c r="E18" s="2" t="s">
        <v>71</v>
      </c>
      <c r="F18" s="2" t="s">
        <v>72</v>
      </c>
      <c r="G18" s="2">
        <v>0</v>
      </c>
      <c r="H18" s="2">
        <v>1</v>
      </c>
      <c r="I18" s="1">
        <v>0</v>
      </c>
      <c r="J18" s="3" t="s">
        <v>18</v>
      </c>
      <c r="K18" s="2" t="str">
        <f>J18*4115.00</f>
        <v>0</v>
      </c>
      <c r="L18" s="5"/>
    </row>
    <row r="19" spans="1:12" customHeight="1" ht="105" outlineLevel="4">
      <c r="A19" s="1"/>
      <c r="B19" s="1">
        <v>890040</v>
      </c>
      <c r="C19" s="1" t="s">
        <v>73</v>
      </c>
      <c r="D19" s="1" t="s">
        <v>74</v>
      </c>
      <c r="E19" s="2" t="s">
        <v>75</v>
      </c>
      <c r="F19" s="2" t="s">
        <v>76</v>
      </c>
      <c r="G19" s="2">
        <v>0</v>
      </c>
      <c r="H19" s="2" t="s">
        <v>44</v>
      </c>
      <c r="I19" s="1">
        <v>0</v>
      </c>
      <c r="J19" s="3" t="s">
        <v>18</v>
      </c>
      <c r="K19" s="2" t="str">
        <f>J19*588.00</f>
        <v>0</v>
      </c>
      <c r="L19" s="5"/>
    </row>
    <row r="20" spans="1:12" customHeight="1" ht="105" outlineLevel="4">
      <c r="A20" s="1"/>
      <c r="B20" s="1">
        <v>890041</v>
      </c>
      <c r="C20" s="1" t="s">
        <v>77</v>
      </c>
      <c r="D20" s="1" t="s">
        <v>78</v>
      </c>
      <c r="E20" s="2" t="s">
        <v>79</v>
      </c>
      <c r="F20" s="2" t="s">
        <v>80</v>
      </c>
      <c r="G20" s="2">
        <v>0</v>
      </c>
      <c r="H20" s="2">
        <v>6</v>
      </c>
      <c r="I20" s="1">
        <v>0</v>
      </c>
      <c r="J20" s="3" t="s">
        <v>18</v>
      </c>
      <c r="K20" s="2" t="str">
        <f>J20*1165.00</f>
        <v>0</v>
      </c>
      <c r="L20" s="5"/>
    </row>
    <row r="21" spans="1:12" customHeight="1" ht="105" outlineLevel="4">
      <c r="A21" s="1"/>
      <c r="B21" s="1">
        <v>890042</v>
      </c>
      <c r="C21" s="1" t="s">
        <v>81</v>
      </c>
      <c r="D21" s="1" t="s">
        <v>82</v>
      </c>
      <c r="E21" s="2" t="s">
        <v>83</v>
      </c>
      <c r="F21" s="2" t="s">
        <v>84</v>
      </c>
      <c r="G21" s="2">
        <v>0</v>
      </c>
      <c r="H21" s="2">
        <v>10</v>
      </c>
      <c r="I21" s="1">
        <v>0</v>
      </c>
      <c r="J21" s="3" t="s">
        <v>18</v>
      </c>
      <c r="K21" s="2" t="str">
        <f>J21*987.00</f>
        <v>0</v>
      </c>
      <c r="L21" s="5"/>
    </row>
    <row r="22" spans="1:12" customHeight="1" ht="105" outlineLevel="4">
      <c r="A22" s="1"/>
      <c r="B22" s="1">
        <v>890043</v>
      </c>
      <c r="C22" s="1" t="s">
        <v>85</v>
      </c>
      <c r="D22" s="1" t="s">
        <v>86</v>
      </c>
      <c r="E22" s="2" t="s">
        <v>87</v>
      </c>
      <c r="F22" s="2" t="s">
        <v>88</v>
      </c>
      <c r="G22" s="2">
        <v>0</v>
      </c>
      <c r="H22" s="2" t="s">
        <v>89</v>
      </c>
      <c r="I22" s="1">
        <v>0</v>
      </c>
      <c r="J22" s="3" t="s">
        <v>18</v>
      </c>
      <c r="K22" s="2" t="str">
        <f>J22*461.00</f>
        <v>0</v>
      </c>
      <c r="L22" s="5"/>
    </row>
    <row r="23" spans="1:12" customHeight="1" ht="105" outlineLevel="4">
      <c r="A23" s="1"/>
      <c r="B23" s="1">
        <v>890044</v>
      </c>
      <c r="C23" s="1" t="s">
        <v>90</v>
      </c>
      <c r="D23" s="1" t="s">
        <v>91</v>
      </c>
      <c r="E23" s="2" t="s">
        <v>92</v>
      </c>
      <c r="F23" s="2" t="s">
        <v>93</v>
      </c>
      <c r="G23" s="2">
        <v>0</v>
      </c>
      <c r="H23" s="2" t="s">
        <v>89</v>
      </c>
      <c r="I23" s="1">
        <v>0</v>
      </c>
      <c r="J23" s="3" t="s">
        <v>18</v>
      </c>
      <c r="K23" s="2" t="str">
        <f>J23*9.40</f>
        <v>0</v>
      </c>
      <c r="L23" s="5"/>
    </row>
    <row r="24" spans="1:12" customHeight="1" ht="105" outlineLevel="4">
      <c r="A24" s="1"/>
      <c r="B24" s="1">
        <v>890045</v>
      </c>
      <c r="C24" s="1" t="s">
        <v>94</v>
      </c>
      <c r="D24" s="1" t="s">
        <v>95</v>
      </c>
      <c r="E24" s="2" t="s">
        <v>96</v>
      </c>
      <c r="F24" s="2" t="s">
        <v>97</v>
      </c>
      <c r="G24" s="2">
        <v>0</v>
      </c>
      <c r="H24" s="2" t="s">
        <v>17</v>
      </c>
      <c r="I24" s="1">
        <v>0</v>
      </c>
      <c r="J24" s="3" t="s">
        <v>18</v>
      </c>
      <c r="K24" s="2" t="str">
        <f>J24*103.00</f>
        <v>0</v>
      </c>
      <c r="L24" s="5"/>
    </row>
    <row r="25" spans="1:12" customHeight="1" ht="105" outlineLevel="4">
      <c r="A25" s="1"/>
      <c r="B25" s="1">
        <v>890046</v>
      </c>
      <c r="C25" s="1" t="s">
        <v>98</v>
      </c>
      <c r="D25" s="1" t="s">
        <v>99</v>
      </c>
      <c r="E25" s="2" t="s">
        <v>100</v>
      </c>
      <c r="F25" s="2" t="s">
        <v>101</v>
      </c>
      <c r="G25" s="2">
        <v>0</v>
      </c>
      <c r="H25" s="2">
        <v>5</v>
      </c>
      <c r="I25" s="1">
        <v>0</v>
      </c>
      <c r="J25" s="3" t="s">
        <v>18</v>
      </c>
      <c r="K25" s="2" t="str">
        <f>J25*21917.00</f>
        <v>0</v>
      </c>
      <c r="L25" s="5"/>
    </row>
    <row r="26" spans="1:12" customHeight="1" ht="105" outlineLevel="4">
      <c r="A26" s="1"/>
      <c r="B26" s="1">
        <v>890047</v>
      </c>
      <c r="C26" s="1" t="s">
        <v>102</v>
      </c>
      <c r="D26" s="1" t="s">
        <v>103</v>
      </c>
      <c r="E26" s="2" t="s">
        <v>104</v>
      </c>
      <c r="F26" s="2" t="s">
        <v>105</v>
      </c>
      <c r="G26" s="2">
        <v>0</v>
      </c>
      <c r="H26" s="2">
        <v>5</v>
      </c>
      <c r="I26" s="1">
        <v>0</v>
      </c>
      <c r="J26" s="3" t="s">
        <v>18</v>
      </c>
      <c r="K26" s="2" t="str">
        <f>J26*1032.00</f>
        <v>0</v>
      </c>
      <c r="L2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2026-09-06T02:10:04+03:00</dcterms:created>
  <dcterms:modified xsi:type="dcterms:W3CDTF">2026-09-06T02:10:04+03:00</dcterms:modified>
  <dc:title>Untitled Spreadsheet</dc:title>
  <dc:description/>
  <dc:subject/>
  <cp:keywords/>
  <cp:category/>
</cp:coreProperties>
</file>