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<sst xmlns="http://schemas.openxmlformats.org/spreadsheetml/2006/main" uniqueCount="113">
  <si>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</si>
  <si>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</si>
  <si>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</si>
  <si>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</si>
  <si>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</si>
  <si>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</si>
  <si>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</si>
  <si>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</si>
  <si>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</si>
  <si>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</si>
  <si>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чугунные стальные черные</t>
  </si>
  <si>
    <t>Фитинги чугунные</t>
  </si>
  <si>
    <t>Обжимные фитинги Gebo (ремонтные) из оцинкованного</t>
  </si>
  <si>
    <t>FCS-110001</t>
  </si>
  <si>
    <t>соединительный элемент GEBO (нар рез) 1/2" AK (18шт)</t>
  </si>
  <si>
    <t>1 116.39 руб.</t>
  </si>
  <si>
    <t>&gt;25</t>
  </si>
  <si>
    <t>шт</t>
  </si>
  <si>
    <t>FCS-110002</t>
  </si>
  <si>
    <t>соединительный элемент GEBO (нар рез) 3/4" AK (18шт)</t>
  </si>
  <si>
    <t>1 313.42 руб.</t>
  </si>
  <si>
    <t>FCS-110003</t>
  </si>
  <si>
    <t>соединительный элемент GEBO (нар рез) 1" AK (15шт)</t>
  </si>
  <si>
    <t>1 601.91 руб.</t>
  </si>
  <si>
    <t>FCS-110004</t>
  </si>
  <si>
    <t>соединительный элемент GEBO (нар рез) 1 1/4" AK (10шт)</t>
  </si>
  <si>
    <t>2 155.60 руб.</t>
  </si>
  <si>
    <t>FCS-110005</t>
  </si>
  <si>
    <t>соединительный элемент GEBO (нар рез) 1 1/2" AK (8шт)</t>
  </si>
  <si>
    <t>2 611.20 руб.</t>
  </si>
  <si>
    <t>&gt;10</t>
  </si>
  <si>
    <t>FCS-110006</t>
  </si>
  <si>
    <t>соединительный элемент GEBO (нар рез) 2" AK (6шт)</t>
  </si>
  <si>
    <t>4 328.03 руб.</t>
  </si>
  <si>
    <t>FCS-110007</t>
  </si>
  <si>
    <t>соединительный элемент GEBO (вн рез) 1/2" IK (18шт)</t>
  </si>
  <si>
    <t>1 129.31 руб.</t>
  </si>
  <si>
    <t>FCS-110008</t>
  </si>
  <si>
    <t>соединительный элемент GEBO (вн рез) 3/4" IK (18шт)</t>
  </si>
  <si>
    <t>1 357.79 руб.</t>
  </si>
  <si>
    <t>FCS-110009</t>
  </si>
  <si>
    <t>соединительный элемент GEBO (вн рез) 1" IK (15шт)</t>
  </si>
  <si>
    <t>1 692.01 руб.</t>
  </si>
  <si>
    <t>FCS-110010</t>
  </si>
  <si>
    <t>соединительный элемент GEBO (вн рез) 1 1/4" IK (10шт)</t>
  </si>
  <si>
    <t>FCS-110011</t>
  </si>
  <si>
    <t>соединительный элемент GEBO (вн рез) 1 1/2" IK (8шт)</t>
  </si>
  <si>
    <t>2 732.58 руб.</t>
  </si>
  <si>
    <t>FCS-110012</t>
  </si>
  <si>
    <t>соединительный элемент GEBO (вн рез) 2" IK (6шт)</t>
  </si>
  <si>
    <t>4 214.47 руб.</t>
  </si>
  <si>
    <t>FCS-110013</t>
  </si>
  <si>
    <t>обойма ремонтная GEBO 1/2" DSK</t>
  </si>
  <si>
    <t>743.75 руб.</t>
  </si>
  <si>
    <t>FCS-110014</t>
  </si>
  <si>
    <t>обойма ремонтная GEBO 3/4" DSK</t>
  </si>
  <si>
    <t>840.31 руб.</t>
  </si>
  <si>
    <t>FCS-110015</t>
  </si>
  <si>
    <t>обойма ремонтная GEBO 1" DSK</t>
  </si>
  <si>
    <t>1 126.93 руб.</t>
  </si>
  <si>
    <t>FCS-110016</t>
  </si>
  <si>
    <t>обойма ремонтная GEBO 1 1/4" DSK</t>
  </si>
  <si>
    <t>1 515.38 руб.</t>
  </si>
  <si>
    <t>FCS-110017</t>
  </si>
  <si>
    <t>обойма ремонтная GEBO 1 1/2" DSK</t>
  </si>
  <si>
    <t>2 198.44 руб.</t>
  </si>
  <si>
    <t>FCS-110018</t>
  </si>
  <si>
    <t>обойма ремонтная GEBO 2" DSK</t>
  </si>
  <si>
    <t>2 754.68 руб.</t>
  </si>
  <si>
    <t>FCS-110019</t>
  </si>
  <si>
    <t>обойма ремонтная с отводом GEBO 1*3/4" ANB</t>
  </si>
  <si>
    <t>1 367.14 руб.</t>
  </si>
  <si>
    <t>FCS-110020</t>
  </si>
  <si>
    <t>обойма ремонтная с отводом GEBO 1 1/4*3/4" ANB</t>
  </si>
  <si>
    <t>1 720.74 руб.</t>
  </si>
  <si>
    <t>FCS-110021</t>
  </si>
  <si>
    <t>обойма ремонтная с отводом GEBO 1 1/2*3/4" ANB</t>
  </si>
  <si>
    <t>2 277.83 руб.</t>
  </si>
  <si>
    <t>FCS-110022</t>
  </si>
  <si>
    <t>обойма ремонтная с отводом GEBO 2" * 1" ANB</t>
  </si>
  <si>
    <t>3 331.83 руб.</t>
  </si>
  <si>
    <t>FCS-110023</t>
  </si>
  <si>
    <t>муфта соединительная GEBO 1/2"</t>
  </si>
  <si>
    <t>1 217.03 руб.</t>
  </si>
  <si>
    <t>FCS-110024</t>
  </si>
  <si>
    <t>муфта соединительная GEBO 3/4"</t>
  </si>
  <si>
    <t>1 637.27 руб.</t>
  </si>
  <si>
    <t>FCS-110025</t>
  </si>
  <si>
    <t>муфта соединительная GEBO 1"</t>
  </si>
  <si>
    <t>1 998.86 руб.</t>
  </si>
  <si>
    <t>Обжимные фитинги VIEIR (ремонтные) из оцинкованног</t>
  </si>
  <si>
    <t>FCS-150001</t>
  </si>
  <si>
    <t>VR2057</t>
  </si>
  <si>
    <t>Муфта для соединения стальных и полимерных труб 1/2" вн.р. (64/8шт)</t>
  </si>
  <si>
    <t>432.86 руб.</t>
  </si>
  <si>
    <t>FCS-150004</t>
  </si>
  <si>
    <t>VR2063</t>
  </si>
  <si>
    <t>Муфта для соединения стальных и полимерных труб 1 1/4" вн.р. (40/5шт)</t>
  </si>
  <si>
    <t>1 240.58 руб.</t>
  </si>
  <si>
    <t>VER-000138</t>
  </si>
  <si>
    <t>VR2059</t>
  </si>
  <si>
    <t>Муфта для соединения стальных и полимерных труб 1/2"x1/2" (64/8шт)</t>
  </si>
  <si>
    <t>641.11 руб.</t>
  </si>
  <si>
    <t>Фитинги Gebo из оцинкованного чугуна</t>
  </si>
  <si>
    <t>FCS-120087</t>
  </si>
  <si>
    <t>американка вн. вн. GEBO Platinum чугун. 1" / 330-6V</t>
  </si>
  <si>
    <t>423.64 руб.</t>
  </si>
  <si>
    <t>FCS-120089</t>
  </si>
  <si>
    <t>американка вн. вн. GEBO Platinum чугун. 2 1/2" / 330-10V</t>
  </si>
  <si>
    <t>1 819.00 руб.</t>
  </si>
  <si>
    <t>FCS-120096</t>
  </si>
  <si>
    <t>угольник вн. вн. GEBO Platinum чугун. 1/2" / 90-4V</t>
  </si>
  <si>
    <t>82.96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</si>
</sst>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c9_86a5_11e9_8101_003048fd731b_5aa2f6b0_467a_11ea_810f_003048fd731b1.jpeg"/><Relationship Id="rId2" Type="http://schemas.openxmlformats.org/officeDocument/2006/relationships/image" Target="../media/fae7fecb_86a5_11e9_8101_003048fd731b_5aa2f6b1_467a_11ea_810f_003048fd731b2.jpeg"/><Relationship Id="rId3" Type="http://schemas.openxmlformats.org/officeDocument/2006/relationships/image" Target="../media/fae7fecd_86a5_11e9_8101_003048fd731b_5aa2f6b2_467a_11ea_810f_003048fd731b3.jpeg"/><Relationship Id="rId4" Type="http://schemas.openxmlformats.org/officeDocument/2006/relationships/image" Target="../media/fae7fecf_86a5_11e9_8101_003048fd731b_5aa2f6b3_467a_11ea_810f_003048fd731b4.jpeg"/><Relationship Id="rId5" Type="http://schemas.openxmlformats.org/officeDocument/2006/relationships/image" Target="../media/fae7fed1_86a5_11e9_8101_003048fd731b_5aa2f6b4_467a_11ea_810f_003048fd731b5.jpeg"/><Relationship Id="rId6" Type="http://schemas.openxmlformats.org/officeDocument/2006/relationships/image" Target="../media/fae7fed3_86a5_11e9_8101_003048fd731b_5aa2f6b5_467a_11ea_810f_003048fd731b6.jpeg"/><Relationship Id="rId7" Type="http://schemas.openxmlformats.org/officeDocument/2006/relationships/image" Target="../media/fae7fed5_86a5_11e9_8101_003048fd731b_5aa2f6b6_467a_11ea_810f_003048fd731b7.png"/><Relationship Id="rId8" Type="http://schemas.openxmlformats.org/officeDocument/2006/relationships/image" Target="../media/fae7fed7_86a5_11e9_8101_003048fd731b_5aa2f6b7_467a_11ea_810f_003048fd731b8.png"/><Relationship Id="rId9" Type="http://schemas.openxmlformats.org/officeDocument/2006/relationships/image" Target="../media/fae7fed9_86a5_11e9_8101_003048fd731b_5aa2f6b8_467a_11ea_810f_003048fd731b9.png"/><Relationship Id="rId10" Type="http://schemas.openxmlformats.org/officeDocument/2006/relationships/image" Target="../media/fae7fedb_86a5_11e9_8101_003048fd731b_5aa2f6b9_467a_11ea_810f_003048fd731b10.png"/><Relationship Id="rId11" Type="http://schemas.openxmlformats.org/officeDocument/2006/relationships/image" Target="../media/fae7fedd_86a5_11e9_8101_003048fd731b_5aa2f6ba_467a_11ea_810f_003048fd731b11.png"/><Relationship Id="rId12" Type="http://schemas.openxmlformats.org/officeDocument/2006/relationships/image" Target="../media/fae7fedf_86a5_11e9_8101_003048fd731b_5aa2f6bb_467a_11ea_810f_003048fd731b12.png"/><Relationship Id="rId13" Type="http://schemas.openxmlformats.org/officeDocument/2006/relationships/image" Target="../media/fae7fee1_86a5_11e9_8101_003048fd731b_5aa2f6bc_467a_11ea_810f_003048fd731b13.jpeg"/><Relationship Id="rId14" Type="http://schemas.openxmlformats.org/officeDocument/2006/relationships/image" Target="../media/fae7fee3_86a5_11e9_8101_003048fd731b_5aa2f6bd_467a_11ea_810f_003048fd731b14.jpeg"/><Relationship Id="rId15" Type="http://schemas.openxmlformats.org/officeDocument/2006/relationships/image" Target="../media/fae7fee5_86a5_11e9_8101_003048fd731b_5aa2f6be_467a_11ea_810f_003048fd731b15.jpeg"/><Relationship Id="rId16" Type="http://schemas.openxmlformats.org/officeDocument/2006/relationships/image" Target="../media/fae7fee7_86a5_11e9_8101_003048fd731b_5aa2f6bf_467a_11ea_810f_003048fd731b16.jpeg"/><Relationship Id="rId17" Type="http://schemas.openxmlformats.org/officeDocument/2006/relationships/image" Target="../media/00f351d1_86a6_11e9_8101_003048fd731b_5aa2f6c0_467a_11ea_810f_003048fd731b17.jpeg"/><Relationship Id="rId18" Type="http://schemas.openxmlformats.org/officeDocument/2006/relationships/image" Target="../media/00f351d3_86a6_11e9_8101_003048fd731b_5aa2f6c1_467a_11ea_810f_003048fd731b18.jpeg"/><Relationship Id="rId19" Type="http://schemas.openxmlformats.org/officeDocument/2006/relationships/image" Target="../media/00f351d5_86a6_11e9_8101_003048fd731b_5aa2f6c2_467a_11ea_810f_003048fd731b19.jpeg"/><Relationship Id="rId20" Type="http://schemas.openxmlformats.org/officeDocument/2006/relationships/image" Target="../media/00f351d7_86a6_11e9_8101_003048fd731b_5aa2f6c3_467a_11ea_810f_003048fd731b20.jpeg"/><Relationship Id="rId21" Type="http://schemas.openxmlformats.org/officeDocument/2006/relationships/image" Target="../media/00f351d9_86a6_11e9_8101_003048fd731b_5aa2f6c4_467a_11ea_810f_003048fd731b21.jpeg"/><Relationship Id="rId22" Type="http://schemas.openxmlformats.org/officeDocument/2006/relationships/image" Target="../media/00f351db_86a6_11e9_8101_003048fd731b_5aa2f6c5_467a_11ea_810f_003048fd731b22.jpeg"/><Relationship Id="rId23" Type="http://schemas.openxmlformats.org/officeDocument/2006/relationships/image" Target="../media/00f351dd_86a6_11e9_8101_003048fd731b_5aa2f6c6_467a_11ea_810f_003048fd731b23.jpeg"/><Relationship Id="rId24" Type="http://schemas.openxmlformats.org/officeDocument/2006/relationships/image" Target="../media/00f351df_86a6_11e9_8101_003048fd731b_5aa2f6c7_467a_11ea_810f_003048fd731b24.jpeg"/><Relationship Id="rId25" Type="http://schemas.openxmlformats.org/officeDocument/2006/relationships/image" Target="../media/00f351e1_86a6_11e9_8101_003048fd731b_5aa2f6c8_467a_11ea_810f_003048fd731b25.jpeg"/><Relationship Id="rId26" Type="http://schemas.openxmlformats.org/officeDocument/2006/relationships/image" Target="../media/ca5bacda_0ee5_11ec_8324_003048fd731b_6b95d467_5a46_11f0_a775_047c1617b14326.jpeg"/><Relationship Id="rId27" Type="http://schemas.openxmlformats.org/officeDocument/2006/relationships/image" Target="../media/ca5bacdd_0ee5_11ec_8324_003048fd731b_6b95d472_5a46_11f0_a775_047c1617b14327.jpeg"/><Relationship Id="rId28" Type="http://schemas.openxmlformats.org/officeDocument/2006/relationships/image" Target="../media/45f592a6_4009_11ec_8370_003048fd731b_6b95d46a_5a46_11f0_a775_047c1617b14328.jpeg"/><Relationship Id="rId29" Type="http://schemas.openxmlformats.org/officeDocument/2006/relationships/image" Target="../media/00f35290_86a6_11e9_8101_003048fd731b_e8722925_518a_11ea_810f_003048fd731b29.jpeg"/><Relationship Id="rId30" Type="http://schemas.openxmlformats.org/officeDocument/2006/relationships/image" Target="../media/00f35294_86a6_11e9_8101_003048fd731b_e8722927_518a_11ea_810f_003048fd731b30.jpeg"/><Relationship Id="rId31" Type="http://schemas.openxmlformats.org/officeDocument/2006/relationships/image" Target="../media/00f352a2_86a6_11e9_8101_003048fd731b_f012cf73_518a_11ea_810f_003048fd731b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820693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J5*1116.39</f>
        <v>0</v>
      </c>
      <c r="L5" s="5"/>
    </row>
    <row r="6" spans="1:12" customHeight="1" ht="105" outlineLevel="4">
      <c r="A6" s="1"/>
      <c r="B6" s="1">
        <v>820694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J6*1313.42</f>
        <v>0</v>
      </c>
      <c r="L6" s="5"/>
    </row>
    <row r="7" spans="1:12" customHeight="1" ht="105" outlineLevel="4">
      <c r="A7" s="1"/>
      <c r="B7" s="1">
        <v>820695</v>
      </c>
      <c r="C7" s="1" t="s">
        <v>21</v>
      </c>
      <c r="D7" s="1"/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J7*1601.91</f>
        <v>0</v>
      </c>
      <c r="L7" s="5"/>
    </row>
    <row r="8" spans="1:12" customHeight="1" ht="105" outlineLevel="4">
      <c r="A8" s="1"/>
      <c r="B8" s="1">
        <v>820696</v>
      </c>
      <c r="C8" s="1" t="s">
        <v>24</v>
      </c>
      <c r="D8" s="1"/>
      <c r="E8" s="2" t="s">
        <v>25</v>
      </c>
      <c r="F8" s="2" t="s">
        <v>26</v>
      </c>
      <c r="G8" s="2" t="s">
        <v>16</v>
      </c>
      <c r="H8" s="2">
        <v>0</v>
      </c>
      <c r="I8" s="1">
        <v>0</v>
      </c>
      <c r="J8" s="3" t="s">
        <v>17</v>
      </c>
      <c r="K8" s="2" t="str">
        <f>J8*2155.60</f>
        <v>0</v>
      </c>
      <c r="L8" s="5"/>
    </row>
    <row r="9" spans="1:12" customHeight="1" ht="105" outlineLevel="4">
      <c r="A9" s="1"/>
      <c r="B9" s="1">
        <v>820697</v>
      </c>
      <c r="C9" s="1" t="s">
        <v>27</v>
      </c>
      <c r="D9" s="1"/>
      <c r="E9" s="2" t="s">
        <v>28</v>
      </c>
      <c r="F9" s="2" t="s">
        <v>29</v>
      </c>
      <c r="G9" s="2" t="s">
        <v>30</v>
      </c>
      <c r="H9" s="2">
        <v>0</v>
      </c>
      <c r="I9" s="1">
        <v>0</v>
      </c>
      <c r="J9" s="3" t="s">
        <v>17</v>
      </c>
      <c r="K9" s="2" t="str">
        <f>J9*2611.20</f>
        <v>0</v>
      </c>
      <c r="L9" s="5"/>
    </row>
    <row r="10" spans="1:12" customHeight="1" ht="105" outlineLevel="4">
      <c r="A10" s="1"/>
      <c r="B10" s="1">
        <v>820698</v>
      </c>
      <c r="C10" s="1" t="s">
        <v>31</v>
      </c>
      <c r="D10" s="1"/>
      <c r="E10" s="2" t="s">
        <v>32</v>
      </c>
      <c r="F10" s="2" t="s">
        <v>33</v>
      </c>
      <c r="G10" s="2" t="s">
        <v>30</v>
      </c>
      <c r="H10" s="2">
        <v>0</v>
      </c>
      <c r="I10" s="1">
        <v>0</v>
      </c>
      <c r="J10" s="3" t="s">
        <v>17</v>
      </c>
      <c r="K10" s="2" t="str">
        <f>J10*4328.03</f>
        <v>0</v>
      </c>
      <c r="L10" s="5"/>
    </row>
    <row r="11" spans="1:12" customHeight="1" ht="105" outlineLevel="4">
      <c r="A11" s="1"/>
      <c r="B11" s="1">
        <v>820699</v>
      </c>
      <c r="C11" s="1" t="s">
        <v>34</v>
      </c>
      <c r="D11" s="1"/>
      <c r="E11" s="2" t="s">
        <v>35</v>
      </c>
      <c r="F11" s="2" t="s">
        <v>36</v>
      </c>
      <c r="G11" s="2" t="s">
        <v>30</v>
      </c>
      <c r="H11" s="2">
        <v>0</v>
      </c>
      <c r="I11" s="1">
        <v>0</v>
      </c>
      <c r="J11" s="3" t="s">
        <v>17</v>
      </c>
      <c r="K11" s="2" t="str">
        <f>J11*1129.31</f>
        <v>0</v>
      </c>
      <c r="L11" s="5"/>
    </row>
    <row r="12" spans="1:12" customHeight="1" ht="105" outlineLevel="4">
      <c r="A12" s="1"/>
      <c r="B12" s="1">
        <v>820700</v>
      </c>
      <c r="C12" s="1" t="s">
        <v>37</v>
      </c>
      <c r="D12" s="1"/>
      <c r="E12" s="2" t="s">
        <v>38</v>
      </c>
      <c r="F12" s="2" t="s">
        <v>39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J12*1357.79</f>
        <v>0</v>
      </c>
      <c r="L12" s="5"/>
    </row>
    <row r="13" spans="1:12" customHeight="1" ht="105" outlineLevel="4">
      <c r="A13" s="1"/>
      <c r="B13" s="1">
        <v>820701</v>
      </c>
      <c r="C13" s="1" t="s">
        <v>40</v>
      </c>
      <c r="D13" s="1"/>
      <c r="E13" s="2" t="s">
        <v>41</v>
      </c>
      <c r="F13" s="2" t="s">
        <v>42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J13*1692.01</f>
        <v>0</v>
      </c>
      <c r="L13" s="5"/>
    </row>
    <row r="14" spans="1:12" customHeight="1" ht="105" outlineLevel="4">
      <c r="A14" s="1"/>
      <c r="B14" s="1">
        <v>820702</v>
      </c>
      <c r="C14" s="1" t="s">
        <v>43</v>
      </c>
      <c r="D14" s="1"/>
      <c r="E14" s="2" t="s">
        <v>44</v>
      </c>
      <c r="F14" s="2" t="s">
        <v>26</v>
      </c>
      <c r="G14" s="2" t="s">
        <v>30</v>
      </c>
      <c r="H14" s="2">
        <v>0</v>
      </c>
      <c r="I14" s="1">
        <v>0</v>
      </c>
      <c r="J14" s="3" t="s">
        <v>17</v>
      </c>
      <c r="K14" s="2" t="str">
        <f>J14*2155.60</f>
        <v>0</v>
      </c>
      <c r="L14" s="5"/>
    </row>
    <row r="15" spans="1:12" customHeight="1" ht="105" outlineLevel="4">
      <c r="A15" s="1"/>
      <c r="B15" s="1">
        <v>820703</v>
      </c>
      <c r="C15" s="1" t="s">
        <v>45</v>
      </c>
      <c r="D15" s="1"/>
      <c r="E15" s="2" t="s">
        <v>46</v>
      </c>
      <c r="F15" s="2" t="s">
        <v>47</v>
      </c>
      <c r="G15" s="2" t="s">
        <v>30</v>
      </c>
      <c r="H15" s="2">
        <v>0</v>
      </c>
      <c r="I15" s="1">
        <v>0</v>
      </c>
      <c r="J15" s="3" t="s">
        <v>17</v>
      </c>
      <c r="K15" s="2" t="str">
        <f>J15*2732.58</f>
        <v>0</v>
      </c>
      <c r="L15" s="5"/>
    </row>
    <row r="16" spans="1:12" customHeight="1" ht="105" outlineLevel="4">
      <c r="A16" s="1"/>
      <c r="B16" s="1">
        <v>820704</v>
      </c>
      <c r="C16" s="1" t="s">
        <v>48</v>
      </c>
      <c r="D16" s="1"/>
      <c r="E16" s="2" t="s">
        <v>49</v>
      </c>
      <c r="F16" s="2" t="s">
        <v>50</v>
      </c>
      <c r="G16" s="2">
        <v>8</v>
      </c>
      <c r="H16" s="2">
        <v>0</v>
      </c>
      <c r="I16" s="1">
        <v>0</v>
      </c>
      <c r="J16" s="3" t="s">
        <v>17</v>
      </c>
      <c r="K16" s="2" t="str">
        <f>J16*4214.47</f>
        <v>0</v>
      </c>
      <c r="L16" s="5"/>
    </row>
    <row r="17" spans="1:12" customHeight="1" ht="105" outlineLevel="4">
      <c r="A17" s="1"/>
      <c r="B17" s="1">
        <v>820705</v>
      </c>
      <c r="C17" s="1" t="s">
        <v>51</v>
      </c>
      <c r="D17" s="1"/>
      <c r="E17" s="2" t="s">
        <v>52</v>
      </c>
      <c r="F17" s="2" t="s">
        <v>53</v>
      </c>
      <c r="G17" s="2">
        <v>4</v>
      </c>
      <c r="H17" s="2">
        <v>0</v>
      </c>
      <c r="I17" s="1">
        <v>0</v>
      </c>
      <c r="J17" s="3" t="s">
        <v>17</v>
      </c>
      <c r="K17" s="2" t="str">
        <f>J17*743.75</f>
        <v>0</v>
      </c>
      <c r="L17" s="5"/>
    </row>
    <row r="18" spans="1:12" customHeight="1" ht="105" outlineLevel="4">
      <c r="A18" s="1"/>
      <c r="B18" s="1">
        <v>820706</v>
      </c>
      <c r="C18" s="1" t="s">
        <v>54</v>
      </c>
      <c r="D18" s="1"/>
      <c r="E18" s="2" t="s">
        <v>55</v>
      </c>
      <c r="F18" s="2" t="s">
        <v>56</v>
      </c>
      <c r="G18" s="2">
        <v>3</v>
      </c>
      <c r="H18" s="2">
        <v>0</v>
      </c>
      <c r="I18" s="1">
        <v>0</v>
      </c>
      <c r="J18" s="3" t="s">
        <v>17</v>
      </c>
      <c r="K18" s="2" t="str">
        <f>J18*840.31</f>
        <v>0</v>
      </c>
      <c r="L18" s="5"/>
    </row>
    <row r="19" spans="1:12" customHeight="1" ht="105" outlineLevel="4">
      <c r="A19" s="1"/>
      <c r="B19" s="1">
        <v>820707</v>
      </c>
      <c r="C19" s="1" t="s">
        <v>57</v>
      </c>
      <c r="D19" s="1"/>
      <c r="E19" s="2" t="s">
        <v>58</v>
      </c>
      <c r="F19" s="2" t="s">
        <v>59</v>
      </c>
      <c r="G19" s="2">
        <v>3</v>
      </c>
      <c r="H19" s="2">
        <v>0</v>
      </c>
      <c r="I19" s="1">
        <v>0</v>
      </c>
      <c r="J19" s="3" t="s">
        <v>17</v>
      </c>
      <c r="K19" s="2" t="str">
        <f>J19*1126.93</f>
        <v>0</v>
      </c>
      <c r="L19" s="5"/>
    </row>
    <row r="20" spans="1:12" customHeight="1" ht="105" outlineLevel="4">
      <c r="A20" s="1"/>
      <c r="B20" s="1">
        <v>820708</v>
      </c>
      <c r="C20" s="1" t="s">
        <v>60</v>
      </c>
      <c r="D20" s="1"/>
      <c r="E20" s="2" t="s">
        <v>61</v>
      </c>
      <c r="F20" s="2" t="s">
        <v>62</v>
      </c>
      <c r="G20" s="2">
        <v>3</v>
      </c>
      <c r="H20" s="2">
        <v>0</v>
      </c>
      <c r="I20" s="1">
        <v>0</v>
      </c>
      <c r="J20" s="3" t="s">
        <v>17</v>
      </c>
      <c r="K20" s="2" t="str">
        <f>J20*1515.38</f>
        <v>0</v>
      </c>
      <c r="L20" s="5"/>
    </row>
    <row r="21" spans="1:12" customHeight="1" ht="105" outlineLevel="4">
      <c r="A21" s="1"/>
      <c r="B21" s="1">
        <v>820709</v>
      </c>
      <c r="C21" s="1" t="s">
        <v>63</v>
      </c>
      <c r="D21" s="1"/>
      <c r="E21" s="2" t="s">
        <v>64</v>
      </c>
      <c r="F21" s="2" t="s">
        <v>65</v>
      </c>
      <c r="G21" s="2">
        <v>3</v>
      </c>
      <c r="H21" s="2">
        <v>0</v>
      </c>
      <c r="I21" s="1">
        <v>0</v>
      </c>
      <c r="J21" s="3" t="s">
        <v>17</v>
      </c>
      <c r="K21" s="2" t="str">
        <f>J21*2198.44</f>
        <v>0</v>
      </c>
      <c r="L21" s="5"/>
    </row>
    <row r="22" spans="1:12" customHeight="1" ht="105" outlineLevel="4">
      <c r="A22" s="1"/>
      <c r="B22" s="1">
        <v>820710</v>
      </c>
      <c r="C22" s="1" t="s">
        <v>66</v>
      </c>
      <c r="D22" s="1"/>
      <c r="E22" s="2" t="s">
        <v>67</v>
      </c>
      <c r="F22" s="2" t="s">
        <v>68</v>
      </c>
      <c r="G22" s="2">
        <v>4</v>
      </c>
      <c r="H22" s="2">
        <v>0</v>
      </c>
      <c r="I22" s="1">
        <v>0</v>
      </c>
      <c r="J22" s="3" t="s">
        <v>17</v>
      </c>
      <c r="K22" s="2" t="str">
        <f>J22*2754.68</f>
        <v>0</v>
      </c>
      <c r="L22" s="5"/>
    </row>
    <row r="23" spans="1:12" customHeight="1" ht="105" outlineLevel="4">
      <c r="A23" s="1"/>
      <c r="B23" s="1">
        <v>820711</v>
      </c>
      <c r="C23" s="1" t="s">
        <v>69</v>
      </c>
      <c r="D23" s="1"/>
      <c r="E23" s="2" t="s">
        <v>70</v>
      </c>
      <c r="F23" s="2" t="s">
        <v>71</v>
      </c>
      <c r="G23" s="2">
        <v>9</v>
      </c>
      <c r="H23" s="2">
        <v>0</v>
      </c>
      <c r="I23" s="1">
        <v>0</v>
      </c>
      <c r="J23" s="3" t="s">
        <v>17</v>
      </c>
      <c r="K23" s="2" t="str">
        <f>J23*1367.14</f>
        <v>0</v>
      </c>
      <c r="L23" s="5"/>
    </row>
    <row r="24" spans="1:12" customHeight="1" ht="105" outlineLevel="4">
      <c r="A24" s="1"/>
      <c r="B24" s="1">
        <v>820712</v>
      </c>
      <c r="C24" s="1" t="s">
        <v>72</v>
      </c>
      <c r="D24" s="1"/>
      <c r="E24" s="2" t="s">
        <v>73</v>
      </c>
      <c r="F24" s="2" t="s">
        <v>74</v>
      </c>
      <c r="G24" s="2">
        <v>5</v>
      </c>
      <c r="H24" s="2">
        <v>0</v>
      </c>
      <c r="I24" s="1">
        <v>0</v>
      </c>
      <c r="J24" s="3" t="s">
        <v>17</v>
      </c>
      <c r="K24" s="2" t="str">
        <f>J24*1720.74</f>
        <v>0</v>
      </c>
      <c r="L24" s="5"/>
    </row>
    <row r="25" spans="1:12" customHeight="1" ht="105" outlineLevel="4">
      <c r="A25" s="1"/>
      <c r="B25" s="1">
        <v>820713</v>
      </c>
      <c r="C25" s="1" t="s">
        <v>75</v>
      </c>
      <c r="D25" s="1"/>
      <c r="E25" s="2" t="s">
        <v>76</v>
      </c>
      <c r="F25" s="2" t="s">
        <v>77</v>
      </c>
      <c r="G25" s="2">
        <v>5</v>
      </c>
      <c r="H25" s="2">
        <v>0</v>
      </c>
      <c r="I25" s="1">
        <v>0</v>
      </c>
      <c r="J25" s="3" t="s">
        <v>17</v>
      </c>
      <c r="K25" s="2" t="str">
        <f>J25*2277.83</f>
        <v>0</v>
      </c>
      <c r="L25" s="5"/>
    </row>
    <row r="26" spans="1:12" customHeight="1" ht="105" outlineLevel="4">
      <c r="A26" s="1"/>
      <c r="B26" s="1">
        <v>820714</v>
      </c>
      <c r="C26" s="1" t="s">
        <v>78</v>
      </c>
      <c r="D26" s="1"/>
      <c r="E26" s="2" t="s">
        <v>79</v>
      </c>
      <c r="F26" s="2" t="s">
        <v>80</v>
      </c>
      <c r="G26" s="2">
        <v>4</v>
      </c>
      <c r="H26" s="2">
        <v>0</v>
      </c>
      <c r="I26" s="1">
        <v>0</v>
      </c>
      <c r="J26" s="3" t="s">
        <v>17</v>
      </c>
      <c r="K26" s="2" t="str">
        <f>J26*3331.83</f>
        <v>0</v>
      </c>
      <c r="L26" s="5"/>
    </row>
    <row r="27" spans="1:12" customHeight="1" ht="105" outlineLevel="4">
      <c r="A27" s="1"/>
      <c r="B27" s="1">
        <v>820715</v>
      </c>
      <c r="C27" s="1" t="s">
        <v>81</v>
      </c>
      <c r="D27" s="1"/>
      <c r="E27" s="2" t="s">
        <v>82</v>
      </c>
      <c r="F27" s="2" t="s">
        <v>83</v>
      </c>
      <c r="G27" s="2" t="s">
        <v>30</v>
      </c>
      <c r="H27" s="2">
        <v>0</v>
      </c>
      <c r="I27" s="1">
        <v>0</v>
      </c>
      <c r="J27" s="3" t="s">
        <v>17</v>
      </c>
      <c r="K27" s="2" t="str">
        <f>J27*1217.03</f>
        <v>0</v>
      </c>
      <c r="L27" s="5"/>
    </row>
    <row r="28" spans="1:12" customHeight="1" ht="105" outlineLevel="4">
      <c r="A28" s="1"/>
      <c r="B28" s="1">
        <v>820716</v>
      </c>
      <c r="C28" s="1" t="s">
        <v>84</v>
      </c>
      <c r="D28" s="1"/>
      <c r="E28" s="2" t="s">
        <v>85</v>
      </c>
      <c r="F28" s="2" t="s">
        <v>86</v>
      </c>
      <c r="G28" s="2">
        <v>8</v>
      </c>
      <c r="H28" s="2">
        <v>0</v>
      </c>
      <c r="I28" s="1">
        <v>0</v>
      </c>
      <c r="J28" s="3" t="s">
        <v>17</v>
      </c>
      <c r="K28" s="2" t="str">
        <f>J28*1637.27</f>
        <v>0</v>
      </c>
      <c r="L28" s="5"/>
    </row>
    <row r="29" spans="1:12" customHeight="1" ht="105" outlineLevel="4">
      <c r="A29" s="1"/>
      <c r="B29" s="1">
        <v>820717</v>
      </c>
      <c r="C29" s="1" t="s">
        <v>87</v>
      </c>
      <c r="D29" s="1"/>
      <c r="E29" s="2" t="s">
        <v>88</v>
      </c>
      <c r="F29" s="2" t="s">
        <v>89</v>
      </c>
      <c r="G29" s="2">
        <v>4</v>
      </c>
      <c r="H29" s="2">
        <v>0</v>
      </c>
      <c r="I29" s="1">
        <v>0</v>
      </c>
      <c r="J29" s="3" t="s">
        <v>17</v>
      </c>
      <c r="K29" s="2" t="str">
        <f>J29*1998.86</f>
        <v>0</v>
      </c>
      <c r="L29" s="5"/>
    </row>
    <row r="30" spans="1:12" outlineLevel="2">
      <c r="A30" s="8" t="s">
        <v>90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837123</v>
      </c>
      <c r="C31" s="1" t="s">
        <v>91</v>
      </c>
      <c r="D31" s="1" t="s">
        <v>92</v>
      </c>
      <c r="E31" s="2" t="s">
        <v>93</v>
      </c>
      <c r="F31" s="2" t="s">
        <v>94</v>
      </c>
      <c r="G31" s="2">
        <v>4</v>
      </c>
      <c r="H31" s="2">
        <v>0</v>
      </c>
      <c r="I31" s="1">
        <v>0</v>
      </c>
      <c r="J31" s="3" t="s">
        <v>17</v>
      </c>
      <c r="K31" s="2" t="str">
        <f>J31*432.86</f>
        <v>0</v>
      </c>
      <c r="L31" s="5"/>
    </row>
    <row r="32" spans="1:12" customHeight="1" ht="105" outlineLevel="4">
      <c r="A32" s="1"/>
      <c r="B32" s="1">
        <v>837124</v>
      </c>
      <c r="C32" s="1" t="s">
        <v>95</v>
      </c>
      <c r="D32" s="1" t="s">
        <v>96</v>
      </c>
      <c r="E32" s="2" t="s">
        <v>97</v>
      </c>
      <c r="F32" s="2" t="s">
        <v>98</v>
      </c>
      <c r="G32" s="2">
        <v>2</v>
      </c>
      <c r="H32" s="2">
        <v>0</v>
      </c>
      <c r="I32" s="1">
        <v>0</v>
      </c>
      <c r="J32" s="3" t="s">
        <v>17</v>
      </c>
      <c r="K32" s="2" t="str">
        <f>J32*1240.58</f>
        <v>0</v>
      </c>
      <c r="L32" s="5"/>
    </row>
    <row r="33" spans="1:12" customHeight="1" ht="105" outlineLevel="4">
      <c r="A33" s="1"/>
      <c r="B33" s="1">
        <v>837314</v>
      </c>
      <c r="C33" s="1" t="s">
        <v>99</v>
      </c>
      <c r="D33" s="1" t="s">
        <v>100</v>
      </c>
      <c r="E33" s="2" t="s">
        <v>101</v>
      </c>
      <c r="F33" s="2" t="s">
        <v>102</v>
      </c>
      <c r="G33" s="2">
        <v>8</v>
      </c>
      <c r="H33" s="2">
        <v>0</v>
      </c>
      <c r="I33" s="1">
        <v>0</v>
      </c>
      <c r="J33" s="3" t="s">
        <v>17</v>
      </c>
      <c r="K33" s="2" t="str">
        <f>J33*641.11</f>
        <v>0</v>
      </c>
      <c r="L33" s="5"/>
    </row>
    <row r="34" spans="1:12" outlineLevel="2">
      <c r="A34" s="8" t="s">
        <v>103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820804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17</v>
      </c>
      <c r="K35" s="2" t="str">
        <f>J35*423.64</f>
        <v>0</v>
      </c>
      <c r="L35" s="5"/>
    </row>
    <row r="36" spans="1:12" customHeight="1" ht="105" outlineLevel="4">
      <c r="A36" s="1"/>
      <c r="B36" s="1">
        <v>820806</v>
      </c>
      <c r="C36" s="1" t="s">
        <v>107</v>
      </c>
      <c r="D36" s="1"/>
      <c r="E36" s="2" t="s">
        <v>108</v>
      </c>
      <c r="F36" s="2" t="s">
        <v>109</v>
      </c>
      <c r="G36" s="2">
        <v>3</v>
      </c>
      <c r="H36" s="2">
        <v>0</v>
      </c>
      <c r="I36" s="1">
        <v>0</v>
      </c>
      <c r="J36" s="3" t="s">
        <v>17</v>
      </c>
      <c r="K36" s="2" t="str">
        <f>J36*1819.00</f>
        <v>0</v>
      </c>
      <c r="L36" s="5"/>
    </row>
    <row r="37" spans="1:12" customHeight="1" ht="105" outlineLevel="4">
      <c r="A37" s="1"/>
      <c r="B37" s="1">
        <v>820813</v>
      </c>
      <c r="C37" s="1" t="s">
        <v>110</v>
      </c>
      <c r="D37" s="1"/>
      <c r="E37" s="2" t="s">
        <v>111</v>
      </c>
      <c r="F37" s="2" t="s">
        <v>112</v>
      </c>
      <c r="G37" s="2">
        <v>10</v>
      </c>
      <c r="H37" s="2">
        <v>0</v>
      </c>
      <c r="I37" s="1">
        <v>0</v>
      </c>
      <c r="J37" s="3" t="s">
        <v>17</v>
      </c>
      <c r="K37" s="2" t="str">
        <f>J37*82.96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0:K30"/>
    <mergeCell ref="A34:K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2025-10-29T11:22:07+03:00</dcterms:created>
  <dcterms:modified xsi:type="dcterms:W3CDTF">2025-10-29T11:22:07+03:00</dcterms:modified>
  <dc:title>Untitled Spreadsheet</dc:title>
  <dc:description/>
  <dc:subject/>
  <cp:keywords/>
  <cp:category/>
</cp:coreProperties>
</file>