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<sst xmlns="http://schemas.openxmlformats.org/spreadsheetml/2006/main" uniqueCount="211">
  <si>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</si>
  <si>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</si>
  <si>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</si>
  <si>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</si>
  <si>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</si>
  <si>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</si>
  <si>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</si>
  <si>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</si>
  <si>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</si>
  <si>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</si>
  <si>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</si>
  <si>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</si>
  <si>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TEBO</t>
  </si>
  <si>
    <t>ALT-110105</t>
  </si>
  <si>
    <t>PPR TEBO Труба 20х1,9 SDR11  (4/100м)</t>
  </si>
  <si>
    <t>54.64 руб.</t>
  </si>
  <si>
    <t>пог. м</t>
  </si>
  <si>
    <t>ALT-110106</t>
  </si>
  <si>
    <t>PPR TEBO Труба 25х2,3 SDR11  (4/80м)</t>
  </si>
  <si>
    <t>83.87 руб.</t>
  </si>
  <si>
    <t>ALT-110107</t>
  </si>
  <si>
    <t>PPR TEBO Труба 32х2,9 SDR11  (4/40м)</t>
  </si>
  <si>
    <t>139.70 руб.</t>
  </si>
  <si>
    <t>ALT-110108</t>
  </si>
  <si>
    <t>PPR TEBO Труба 40х3,7 SDR11  (4/20м)</t>
  </si>
  <si>
    <t>217.09 руб.</t>
  </si>
  <si>
    <t>ALT-110109</t>
  </si>
  <si>
    <t>PPR TEBO Труба 50х4,6 SDR11  (4/20м)</t>
  </si>
  <si>
    <t>348.98 руб.</t>
  </si>
  <si>
    <t>ALT-110110</t>
  </si>
  <si>
    <t>PPR TEBO Труба 63х5,8 SDR11  (4/12м)</t>
  </si>
  <si>
    <t>539.62 руб.</t>
  </si>
  <si>
    <t>ALT-110111</t>
  </si>
  <si>
    <t>PPR TEBO Труба 75х6,8 SDR11  (4/8м)</t>
  </si>
  <si>
    <t>682.29 руб.</t>
  </si>
  <si>
    <t>ALT-110112</t>
  </si>
  <si>
    <t>PPR TEBO Труба 90х8,2 SDR11  (4/8м)</t>
  </si>
  <si>
    <t>1 016.88 руб.</t>
  </si>
  <si>
    <t>ALT-110113</t>
  </si>
  <si>
    <t>PPR TEBO Труба 110х10,0 SDR11  (4/4м)</t>
  </si>
  <si>
    <t>1 538.01 руб.</t>
  </si>
  <si>
    <t>ALT-110114</t>
  </si>
  <si>
    <t>PPR TEBO Труба 125х11,4 SDR11  (4/4м)</t>
  </si>
  <si>
    <t>2 252.06 руб.</t>
  </si>
  <si>
    <t>ALT-110115</t>
  </si>
  <si>
    <t>PPR TEBO Труба 160х14,6 SDR11  (4/4м)</t>
  </si>
  <si>
    <t>3 697.37 руб.</t>
  </si>
  <si>
    <t>ALT-110116</t>
  </si>
  <si>
    <t>PPR TEBO Труба 20х1,9 SDR11 (2м)  (2/50м)</t>
  </si>
  <si>
    <t>ALT-110117</t>
  </si>
  <si>
    <t>PPR TEBO Труба 25х2,3 SDR11 (2м)  (2/40м)</t>
  </si>
  <si>
    <t>ALT-110118</t>
  </si>
  <si>
    <t>PPR TEBO Труба 32х2,9 SDR11 (2м)  (2/20м)</t>
  </si>
  <si>
    <t>ALT-110119</t>
  </si>
  <si>
    <t>PPR TEBO Труба 40х3,7 SDR11 (2м)  (2/10м)</t>
  </si>
  <si>
    <t>ALT-110120</t>
  </si>
  <si>
    <t>PPR TEBO Труба 20х3,4 SDR6 Pn20 (4/100м)</t>
  </si>
  <si>
    <t>72.35 руб.</t>
  </si>
  <si>
    <t>&gt;100</t>
  </si>
  <si>
    <t>ALT-110121</t>
  </si>
  <si>
    <t>PPR TEBO Труба 25х4,2 SDR6 Pn20  (4/80м)</t>
  </si>
  <si>
    <t>119.67 руб.</t>
  </si>
  <si>
    <t>ALT-110122</t>
  </si>
  <si>
    <t>PPR TEBO Труба 32х5,4 SDR6 Pn20  (4/40м)</t>
  </si>
  <si>
    <t>199.91 руб.</t>
  </si>
  <si>
    <t>ALT-110123</t>
  </si>
  <si>
    <t>PPR TEBO Труба 40х6,7 SDR6 Pn20  (4/20м)</t>
  </si>
  <si>
    <t>309.31 руб.</t>
  </si>
  <si>
    <t>ALT-110124</t>
  </si>
  <si>
    <t>PPR TEBO Труба 50х8,3 SDR6 Pn20  (4/20м)</t>
  </si>
  <si>
    <t>507.97 руб.</t>
  </si>
  <si>
    <t>&gt;50</t>
  </si>
  <si>
    <t>ALT-110125</t>
  </si>
  <si>
    <t>PPR TEBO Труба 63х10,5 SDR6 Pn20  (4/12м)</t>
  </si>
  <si>
    <t>803.60 руб.</t>
  </si>
  <si>
    <t>ALT-110126</t>
  </si>
  <si>
    <t>PPR TEBO Труба 75х12,5 SDR6 Pn20  (4/8м)</t>
  </si>
  <si>
    <t>1 075.11 руб.</t>
  </si>
  <si>
    <t>ALT-110127</t>
  </si>
  <si>
    <t>PPR TEBO Труба 90х15,0 SDR6 Pn20  (4/8м)</t>
  </si>
  <si>
    <t>1 569.94 руб.</t>
  </si>
  <si>
    <t>ALT-110128</t>
  </si>
  <si>
    <t>PPR TEBO Труба 110х18,3 SDR6 Pn20  (4/4м)</t>
  </si>
  <si>
    <t>2 317.01 руб.</t>
  </si>
  <si>
    <t>ALT-110129</t>
  </si>
  <si>
    <t>PPR TEBO Труба 125х20,8 SDR6 Pn20  (4/4м)</t>
  </si>
  <si>
    <t>3 540.04 руб.</t>
  </si>
  <si>
    <t>ALT-110130</t>
  </si>
  <si>
    <t>PPR TEBO Труба 160х26,6 SDR6 Pn20  (4/4м)</t>
  </si>
  <si>
    <t>5 852.29 руб.</t>
  </si>
  <si>
    <t>ALT-110131</t>
  </si>
  <si>
    <t>PPR TEBO Труба 20х3,4 SDR6 Pn20 (2м)  (2/50м)</t>
  </si>
  <si>
    <t>ALT-110132</t>
  </si>
  <si>
    <t>PPR TEBO Труба 25х4,2 SDR6 Pn20 (2м)  (2/40м)</t>
  </si>
  <si>
    <t>ALT-110133</t>
  </si>
  <si>
    <t>PPR TEBO Труба 32х5,4 SDR6 Pn20 (2м)  (2/20м)</t>
  </si>
  <si>
    <t>ALT-110134</t>
  </si>
  <si>
    <t>PPR TEBO Труба 40х6,7 SDR6 Pn20 (2м)  (2/10м)</t>
  </si>
  <si>
    <t>ALT-110144</t>
  </si>
  <si>
    <t>PPR TEBO Труба 20х3,4 SDR6 Pn25 (центр. арм. АЛЮМИНИЙ)  (4/80м)</t>
  </si>
  <si>
    <t>120.78 руб.</t>
  </si>
  <si>
    <t>&gt;500</t>
  </si>
  <si>
    <t>ALT-110145</t>
  </si>
  <si>
    <t>PPR TEBO Труба 25х4,2 SDR6 Pn25 (центр. арм. АЛЮМИНИЙ)  (4/60м)</t>
  </si>
  <si>
    <t>174.63 руб.</t>
  </si>
  <si>
    <t>ALT-110146</t>
  </si>
  <si>
    <t>PPR TEBO Труба 32х5,4 SDR6 Pn25 (центр. арм. АЛЮМИНИЙ)  (4/40м)</t>
  </si>
  <si>
    <t>302.70 руб.</t>
  </si>
  <si>
    <t>ALT-110147</t>
  </si>
  <si>
    <t>PPR TEBO Труба 40х6,7 SDR6 Pn25 (центр. арм. АЛЮМИНИЙ)  (4/20м)</t>
  </si>
  <si>
    <t>461.22 руб.</t>
  </si>
  <si>
    <t>ALT-110148</t>
  </si>
  <si>
    <t>PPR TEBO Труба 50х8,3 SDR6 Pn25 (центр. арм. АЛЮМИНИЙ)  (4/20м)</t>
  </si>
  <si>
    <t>746.56 руб.</t>
  </si>
  <si>
    <t>ALT-110149</t>
  </si>
  <si>
    <t>PPR TEBO Труба 63х10,5 SDR6 Pn25 (центр. арм. АЛЮМИНИЙ)  (4/12м)</t>
  </si>
  <si>
    <t>1 146.93 руб.</t>
  </si>
  <si>
    <t>ALT-110150</t>
  </si>
  <si>
    <t>PPR TEBO Труба 75х12,5 PN20 Pn25 (центр. арм. АЛЮМИНИЙ)  (4/8м)</t>
  </si>
  <si>
    <t>2 695.86 руб.</t>
  </si>
  <si>
    <t>ALT-110151</t>
  </si>
  <si>
    <t>PPR TEBO Труба 90х15,0 PN20 Pn25 (центр. арм. АЛЮМИНИЙ)  (4/8м)</t>
  </si>
  <si>
    <t>4 747.59 руб.</t>
  </si>
  <si>
    <t>ALT-110152</t>
  </si>
  <si>
    <t>PPR TEBO Труба 110х18,3 PN20 Pn25 (центр. арм. АЛЮМИНИЙ)  (4/4м)</t>
  </si>
  <si>
    <t>6 447.42 руб.</t>
  </si>
  <si>
    <t>ALT-110153</t>
  </si>
  <si>
    <t>PPR TEBO Труба 20х3,4 SDR6 Pn25 (центр. арм. АЛЮМИНИЙ) (2м)  (2/40м)</t>
  </si>
  <si>
    <t>ALT-110154</t>
  </si>
  <si>
    <t>PPR TEBO Труба 25х4,2 SDR6 Pn25 (центр. арм. АЛЮМИНИЙ) (2м)  (2/30м)</t>
  </si>
  <si>
    <t>ALT-110155</t>
  </si>
  <si>
    <t>PPR TEBO Труба 32х5,4 SDR6 Pn25 (центр. арм. АЛЮМИНИЙ) (2м)  (2/20м)</t>
  </si>
  <si>
    <t>ALT-110156</t>
  </si>
  <si>
    <t>PPR TEBO Труба 40х6,7 SDR6 Pn25 (центр. арм. АЛЮМИНИЙ) (2м)  (2/10м)</t>
  </si>
  <si>
    <t>ALT-110157</t>
  </si>
  <si>
    <t>PPR TEBO Труба 20х3,4 SDR6 Pn25 (стекловолокно)  (4/100м)</t>
  </si>
  <si>
    <t>83.78 руб.</t>
  </si>
  <si>
    <t>&gt;1000</t>
  </si>
  <si>
    <t>ALT-110158</t>
  </si>
  <si>
    <t>PPR TEBO Труба 25х4,2 SDR6 Pn25 (стекловолокно)  (4/80м)</t>
  </si>
  <si>
    <t>125.66 руб.</t>
  </si>
  <si>
    <t>ALT-110159</t>
  </si>
  <si>
    <t>PPR TEBO Труба 32х5,4 SDR6 Pn25 (стекловолокно)  (4/40м)</t>
  </si>
  <si>
    <t>211.34 руб.</t>
  </si>
  <si>
    <t>ALT-110160</t>
  </si>
  <si>
    <t>PPR TEBO Труба 40х6,7 SDR6 Pn25 (стекловолокно)  (4/20м)</t>
  </si>
  <si>
    <t>325.57 руб.</t>
  </si>
  <si>
    <t>ALT-110161</t>
  </si>
  <si>
    <t>PPR TEBO Труба 50х8,3 SDR6 Pn25 (стекловолокно)  (4/20м)</t>
  </si>
  <si>
    <t>541.62 руб.</t>
  </si>
  <si>
    <t>ALT-110162</t>
  </si>
  <si>
    <t>PPR TEBO Труба 63х10,5 SDR6 Pn25 (стекловолокно)  (4/12м)</t>
  </si>
  <si>
    <t>857.69 руб.</t>
  </si>
  <si>
    <t>ALT-110163</t>
  </si>
  <si>
    <t>PPR TEBO Труба 75х12,5 SDR6 Pn25 (стекловолокно)  (4/8м)</t>
  </si>
  <si>
    <t>1 190.77 руб.</t>
  </si>
  <si>
    <t>ALT-110164</t>
  </si>
  <si>
    <t>PPR TEBO Труба 90х15,0 SDR6 Pn25 (стекловолокно)  (4/8м)</t>
  </si>
  <si>
    <t>1 672.65 руб.</t>
  </si>
  <si>
    <t>ALT-110165</t>
  </si>
  <si>
    <t>PPR TEBO Труба 110х18,3 SDR6 Pn25 (стекловолокно)  (4/4м)</t>
  </si>
  <si>
    <t>2 544.98 руб.</t>
  </si>
  <si>
    <t>ALT-110166</t>
  </si>
  <si>
    <t>PPR TEBO Труба 125х20,8 SDR6 Pn25 (стекловолокно)  (4/4м)</t>
  </si>
  <si>
    <t>3 957.83 руб.</t>
  </si>
  <si>
    <t>ALT-110167</t>
  </si>
  <si>
    <t>PPR TEBO Труба 160х26,6 SDR6 Pn25 (стекловолокно)  (4/4м)</t>
  </si>
  <si>
    <t>6 444.53 руб.</t>
  </si>
  <si>
    <t>ALT-110168</t>
  </si>
  <si>
    <t>PPR TEBO Труба 20х3,4 SDR6 Pn25 (стекловолокно) (2м)  (2/50м)</t>
  </si>
  <si>
    <t>ALT-110169</t>
  </si>
  <si>
    <t>PPR TEBO Труба 25х4,2 SDR6 Pn25 (стекловолокно) (2м)  (2/40м)</t>
  </si>
  <si>
    <t>ALT-110170</t>
  </si>
  <si>
    <t>PPR TEBO Труба 32х5,4 SDR6 Pn25 (стекловолокно) (2м)  (2/20м)</t>
  </si>
  <si>
    <t>ALT-110171</t>
  </si>
  <si>
    <t>PPR TEBO Труба 40х6,7 SDR6 Pn25 (стекловолокно) (2м)  (2/10м)</t>
  </si>
  <si>
    <t>ALT-110172</t>
  </si>
  <si>
    <t>PPR TEBO Труба 20х2,8 SDR7,4 Pn20 (стекловолокно)  (4/100м)</t>
  </si>
  <si>
    <t>74.64 руб.</t>
  </si>
  <si>
    <t>ALT-110173</t>
  </si>
  <si>
    <t>PPR TEBO Труба 25х3,5 SDR7,4 Pn20 (стекловолокно)  (4/80м)</t>
  </si>
  <si>
    <t>116.74 руб.</t>
  </si>
  <si>
    <t>ALT-110174</t>
  </si>
  <si>
    <t>PPR TEBO Труба 32х4,4 SDR7,4 Pn20 (стекловолокно)  (4/40м)</t>
  </si>
  <si>
    <t>187.48 руб.</t>
  </si>
  <si>
    <t>ALT-110175</t>
  </si>
  <si>
    <t>PPR TEBO Труба 40х5,5 SDR7,4 Pn20 (стекловолокно)  (4/20м)</t>
  </si>
  <si>
    <t>298.35 руб.</t>
  </si>
  <si>
    <t>ALT-110176</t>
  </si>
  <si>
    <t>PPR TEBO Труба 50х6,9 SDR7,4 Pn20 (стекловолокно)  (4/20м)</t>
  </si>
  <si>
    <t>497.93 руб.</t>
  </si>
  <si>
    <t>ALT-110177</t>
  </si>
  <si>
    <t>PPR TEBO Труба 63х8,6 SDR7,4 Pn20 (стекловолокно)  (4/12м)</t>
  </si>
  <si>
    <t>769.10 руб.</t>
  </si>
  <si>
    <t>ALT-110178</t>
  </si>
  <si>
    <t>PPR TEBO Труба 75х10,3 SDR7,4 Pn20 (стекловолокно)  (4/8м)</t>
  </si>
  <si>
    <t>1 042.55 руб.</t>
  </si>
  <si>
    <t>ALT-110179</t>
  </si>
  <si>
    <t>PPR TEBO Труба 90х12,3 SDR7,4 Pn20 (стекловолокно)  (4/8м)</t>
  </si>
  <si>
    <t>1 563.89 руб.</t>
  </si>
  <si>
    <t>ALT-110180</t>
  </si>
  <si>
    <t>PPR TEBO Труба 110х15,1 SDR7,4 Pn20 (стекловолокно)  (4/4м)</t>
  </si>
  <si>
    <t>2 324.37 руб.</t>
  </si>
  <si>
    <t>ALT-110181</t>
  </si>
  <si>
    <t>PPR TEBO Труба 20х2,8 SDR7,4 Pn20 (стекловолокно) (2м)  (2/50м)</t>
  </si>
  <si>
    <t>ALT-110182</t>
  </si>
  <si>
    <t>PPR TEBO Труба 25х3,5 SDR7,4 Pn20 (стекловолокно) (2м)  (2/40м)</t>
  </si>
  <si>
    <t>ALT-110183</t>
  </si>
  <si>
    <t>PPR TEBO Труба 32х4,4 SDR7,4 Pn20 (стекловолокно) (2м)  (2/20м)</t>
  </si>
  <si>
    <t>ALT-110184</t>
  </si>
  <si>
    <t>PPR TEBO Труба 40х5,5 SDR7,4 Pn20 (стекловолокно) (2м)  (2/10м)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</si>
</sst>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5aa689_7df4_11ed_a39b_047c1617b143_73313417_a58b_11ee_a526_047c1617b1431.jpeg"/><Relationship Id="rId2" Type="http://schemas.openxmlformats.org/officeDocument/2006/relationships/image" Target="../media/525aa68b_7df4_11ed_a39b_047c1617b143_73313421_a58b_11ee_a526_047c1617b1432.jpeg"/><Relationship Id="rId3" Type="http://schemas.openxmlformats.org/officeDocument/2006/relationships/image" Target="../media/525aa68d_7df4_11ed_a39b_047c1617b143_0d87f4c9_a593_11ee_a526_047c1617b1433.jpeg"/><Relationship Id="rId4" Type="http://schemas.openxmlformats.org/officeDocument/2006/relationships/image" Target="../media/525aa68f_7df4_11ed_a39b_047c1617b143_0d87f4d3_a593_11ee_a526_047c1617b1434.jpeg"/><Relationship Id="rId5" Type="http://schemas.openxmlformats.org/officeDocument/2006/relationships/image" Target="../media/525aa691_7df4_11ed_a39b_047c1617b143_0d87f4dd_a593_11ee_a526_047c1617b1435.jpeg"/><Relationship Id="rId6" Type="http://schemas.openxmlformats.org/officeDocument/2006/relationships/image" Target="../media/525aa693_7df4_11ed_a39b_047c1617b143_0d87f4e5_a593_11ee_a526_047c1617b1436.jpeg"/><Relationship Id="rId7" Type="http://schemas.openxmlformats.org/officeDocument/2006/relationships/image" Target="../media/525aa695_7df4_11ed_a39b_047c1617b143_0d87f4eb_a593_11ee_a526_047c1617b1437.jpeg"/><Relationship Id="rId8" Type="http://schemas.openxmlformats.org/officeDocument/2006/relationships/image" Target="../media/525aa697_7df4_11ed_a39b_047c1617b143_0d87f4f0_a593_11ee_a526_047c1617b1438.jpeg"/><Relationship Id="rId9" Type="http://schemas.openxmlformats.org/officeDocument/2006/relationships/image" Target="../media/525aa699_7df4_11ed_a39b_047c1617b143_7331340c_a58b_11ee_a526_047c1617b1439.jpeg"/><Relationship Id="rId10" Type="http://schemas.openxmlformats.org/officeDocument/2006/relationships/image" Target="../media/525aa69b_7df4_11ed_a39b_047c1617b143_73313411_a58b_11ee_a526_047c1617b14310.jpeg"/><Relationship Id="rId11" Type="http://schemas.openxmlformats.org/officeDocument/2006/relationships/image" Target="../media/525aa69d_7df4_11ed_a39b_047c1617b143_73313414_a58b_11ee_a526_047c1617b14311.jpeg"/><Relationship Id="rId12" Type="http://schemas.openxmlformats.org/officeDocument/2006/relationships/image" Target="../media/525aa69f_7df4_11ed_a39b_047c1617b143_73313418_a58b_11ee_a526_047c1617b14312.jpeg"/><Relationship Id="rId13" Type="http://schemas.openxmlformats.org/officeDocument/2006/relationships/image" Target="../media/525aa6a1_7df4_11ed_a39b_047c1617b143_73313422_a58b_11ee_a526_047c1617b14313.jpeg"/><Relationship Id="rId14" Type="http://schemas.openxmlformats.org/officeDocument/2006/relationships/image" Target="../media/525aa6a3_7df4_11ed_a39b_047c1617b143_0d87f4ca_a593_11ee_a526_047c1617b14314.jpeg"/><Relationship Id="rId15" Type="http://schemas.openxmlformats.org/officeDocument/2006/relationships/image" Target="../media/525aa6a5_7df4_11ed_a39b_047c1617b143_0d87f4d4_a593_11ee_a526_047c1617b14315.jpeg"/><Relationship Id="rId16" Type="http://schemas.openxmlformats.org/officeDocument/2006/relationships/image" Target="../media/525aa6a7_7df4_11ed_a39b_047c1617b143_7331341c_a58b_11ee_a526_047c1617b14316.jpeg"/><Relationship Id="rId17" Type="http://schemas.openxmlformats.org/officeDocument/2006/relationships/image" Target="../media/525aa6a9_7df4_11ed_a39b_047c1617b143_73313425_a58b_11ee_a526_047c1617b14317.jpeg"/><Relationship Id="rId18" Type="http://schemas.openxmlformats.org/officeDocument/2006/relationships/image" Target="../media/525aa6ab_7df4_11ed_a39b_047c1617b143_0d87f4cd_a593_11ee_a526_047c1617b14318.jpeg"/><Relationship Id="rId19" Type="http://schemas.openxmlformats.org/officeDocument/2006/relationships/image" Target="../media/525aa6ad_7df4_11ed_a39b_047c1617b143_0d87f4d7_a593_11ee_a526_047c1617b14319.jpeg"/><Relationship Id="rId20" Type="http://schemas.openxmlformats.org/officeDocument/2006/relationships/image" Target="../media/525aa6af_7df4_11ed_a39b_047c1617b143_0d87f4df_a593_11ee_a526_047c1617b14320.jpeg"/><Relationship Id="rId21" Type="http://schemas.openxmlformats.org/officeDocument/2006/relationships/image" Target="../media/525aa6b1_7df4_11ed_a39b_047c1617b143_0d87f4e2_a593_11ee_a526_047c1617b14321.jpeg"/><Relationship Id="rId22" Type="http://schemas.openxmlformats.org/officeDocument/2006/relationships/image" Target="../media/525aa6b3_7df4_11ed_a39b_047c1617b143_0d87f4e9_a593_11ee_a526_047c1617b14322.jpeg"/><Relationship Id="rId23" Type="http://schemas.openxmlformats.org/officeDocument/2006/relationships/image" Target="../media/525aa6b5_7df4_11ed_a39b_047c1617b143_0d87f4ee_a593_11ee_a526_047c1617b14323.jpeg"/><Relationship Id="rId24" Type="http://schemas.openxmlformats.org/officeDocument/2006/relationships/image" Target="../media/525aa6b7_7df4_11ed_a39b_047c1617b143_7331340f_a58b_11ee_a526_047c1617b14324.jpeg"/><Relationship Id="rId25" Type="http://schemas.openxmlformats.org/officeDocument/2006/relationships/image" Target="../media/525aa6b9_7df4_11ed_a39b_047c1617b143_73313412_a58b_11ee_a526_047c1617b14325.jpeg"/><Relationship Id="rId26" Type="http://schemas.openxmlformats.org/officeDocument/2006/relationships/image" Target="../media/525aa6bb_7df4_11ed_a39b_047c1617b143_73313415_a58b_11ee_a526_047c1617b14326.jpeg"/><Relationship Id="rId27" Type="http://schemas.openxmlformats.org/officeDocument/2006/relationships/image" Target="../media/525aa6bd_7df4_11ed_a39b_047c1617b143_7331341b_a58b_11ee_a526_047c1617b14327.jpeg"/><Relationship Id="rId28" Type="http://schemas.openxmlformats.org/officeDocument/2006/relationships/image" Target="../media/525aa6bf_7df4_11ed_a39b_047c1617b143_73313426_a58b_11ee_a526_047c1617b14328.jpeg"/><Relationship Id="rId29" Type="http://schemas.openxmlformats.org/officeDocument/2006/relationships/image" Target="../media/525aa6c1_7df4_11ed_a39b_047c1617b143_0d87f4ce_a593_11ee_a526_047c1617b14329.jpeg"/><Relationship Id="rId30" Type="http://schemas.openxmlformats.org/officeDocument/2006/relationships/image" Target="../media/525aa6c3_7df4_11ed_a39b_047c1617b143_0d87f4d8_a593_11ee_a526_047c1617b14330.jpeg"/><Relationship Id="rId31" Type="http://schemas.openxmlformats.org/officeDocument/2006/relationships/image" Target="../media/1fb3c3aa_7e0e_11ed_a39b_047c1617b143_7331341f_a58b_11ee_a526_047c1617b14331.jpeg"/><Relationship Id="rId32" Type="http://schemas.openxmlformats.org/officeDocument/2006/relationships/image" Target="../media/1fb3c3ac_7e0e_11ed_a39b_047c1617b143_0d87f4c7_a593_11ee_a526_047c1617b14332.jpeg"/><Relationship Id="rId33" Type="http://schemas.openxmlformats.org/officeDocument/2006/relationships/image" Target="../media/1fb3c3ae_7e0e_11ed_a39b_047c1617b143_0d87f4d1_a593_11ee_a526_047c1617b14333.jpeg"/><Relationship Id="rId34" Type="http://schemas.openxmlformats.org/officeDocument/2006/relationships/image" Target="../media/1fb3c3b0_7e0e_11ed_a39b_047c1617b143_0d87f4db_a593_11ee_a526_047c1617b14334.jpeg"/><Relationship Id="rId35" Type="http://schemas.openxmlformats.org/officeDocument/2006/relationships/image" Target="../media/1fb3c3b2_7e0e_11ed_a39b_047c1617b143_0d87f4e1_a593_11ee_a526_047c1617b14335.jpeg"/><Relationship Id="rId36" Type="http://schemas.openxmlformats.org/officeDocument/2006/relationships/image" Target="../media/1fb3c3b4_7e0e_11ed_a39b_047c1617b143_0d87f4e4_a593_11ee_a526_047c1617b14336.jpeg"/><Relationship Id="rId37" Type="http://schemas.openxmlformats.org/officeDocument/2006/relationships/image" Target="../media/1fb3c3b6_7e0e_11ed_a39b_047c1617b143_0d87f4e8_a593_11ee_a526_047c1617b14337.jpeg"/><Relationship Id="rId38" Type="http://schemas.openxmlformats.org/officeDocument/2006/relationships/image" Target="../media/1fb3c3b8_7e0e_11ed_a39b_047c1617b143_0d87f4ed_a593_11ee_a526_047c1617b14338.jpeg"/><Relationship Id="rId39" Type="http://schemas.openxmlformats.org/officeDocument/2006/relationships/image" Target="../media/1fb3c3ba_7e0e_11ed_a39b_047c1617b143_7331340e_a58b_11ee_a526_047c1617b14339.jpeg"/><Relationship Id="rId40" Type="http://schemas.openxmlformats.org/officeDocument/2006/relationships/image" Target="../media/1fb3c3bc_7e0e_11ed_a39b_047c1617b143_73313420_a58b_11ee_a526_047c1617b14340.jpeg"/><Relationship Id="rId41" Type="http://schemas.openxmlformats.org/officeDocument/2006/relationships/image" Target="../media/1fb3c3be_7e0e_11ed_a39b_047c1617b143_0d87f4c8_a593_11ee_a526_047c1617b14341.jpeg"/><Relationship Id="rId42" Type="http://schemas.openxmlformats.org/officeDocument/2006/relationships/image" Target="../media/1fb3c3c0_7e0e_11ed_a39b_047c1617b143_0d87f4d2_a593_11ee_a526_047c1617b14342.jpeg"/><Relationship Id="rId43" Type="http://schemas.openxmlformats.org/officeDocument/2006/relationships/image" Target="../media/1fb3c3c2_7e0e_11ed_a39b_047c1617b143_0d87f4dc_a593_11ee_a526_047c1617b14343.jpeg"/><Relationship Id="rId44" Type="http://schemas.openxmlformats.org/officeDocument/2006/relationships/image" Target="../media/1fb3c3c4_7e0e_11ed_a39b_047c1617b143_7331341d_a58b_11ee_a526_047c1617b14344.jpeg"/><Relationship Id="rId45" Type="http://schemas.openxmlformats.org/officeDocument/2006/relationships/image" Target="../media/1fb3c3c6_7e0e_11ed_a39b_047c1617b143_0d87f4c5_a593_11ee_a526_047c1617b14345.jpeg"/><Relationship Id="rId46" Type="http://schemas.openxmlformats.org/officeDocument/2006/relationships/image" Target="../media/1fb3c3c8_7e0e_11ed_a39b_047c1617b143_0d87f4cf_a593_11ee_a526_047c1617b14346.jpeg"/><Relationship Id="rId47" Type="http://schemas.openxmlformats.org/officeDocument/2006/relationships/image" Target="../media/1fb3c3ca_7e0e_11ed_a39b_047c1617b143_0d87f4d9_a593_11ee_a526_047c1617b14347.jpeg"/><Relationship Id="rId48" Type="http://schemas.openxmlformats.org/officeDocument/2006/relationships/image" Target="../media/1fb3c3cc_7e0e_11ed_a39b_047c1617b143_0d87f4e0_a593_11ee_a526_047c1617b14348.jpeg"/><Relationship Id="rId49" Type="http://schemas.openxmlformats.org/officeDocument/2006/relationships/image" Target="../media/1fb3c3ce_7e0e_11ed_a39b_047c1617b143_0d87f4e3_a593_11ee_a526_047c1617b14349.jpeg"/><Relationship Id="rId50" Type="http://schemas.openxmlformats.org/officeDocument/2006/relationships/image" Target="../media/1fb3c3d0_7e0e_11ed_a39b_047c1617b143_0d87f4ea_a593_11ee_a526_047c1617b14350.jpeg"/><Relationship Id="rId51" Type="http://schemas.openxmlformats.org/officeDocument/2006/relationships/image" Target="../media/1fb3c3d2_7e0e_11ed_a39b_047c1617b143_0d87f4ef_a593_11ee_a526_047c1617b14351.jpeg"/><Relationship Id="rId52" Type="http://schemas.openxmlformats.org/officeDocument/2006/relationships/image" Target="../media/1fb3c3d4_7e0e_11ed_a39b_047c1617b143_73313410_a58b_11ee_a526_047c1617b14352.jpeg"/><Relationship Id="rId53" Type="http://schemas.openxmlformats.org/officeDocument/2006/relationships/image" Target="../media/1fb3c3d6_7e0e_11ed_a39b_047c1617b143_73313413_a58b_11ee_a526_047c1617b14353.jpeg"/><Relationship Id="rId54" Type="http://schemas.openxmlformats.org/officeDocument/2006/relationships/image" Target="../media/1fb3c3d8_7e0e_11ed_a39b_047c1617b143_73313416_a58b_11ee_a526_047c1617b14354.jpeg"/><Relationship Id="rId55" Type="http://schemas.openxmlformats.org/officeDocument/2006/relationships/image" Target="../media/1fb3c3da_7e0e_11ed_a39b_047c1617b143_7331341e_a58b_11ee_a526_047c1617b14355.jpeg"/><Relationship Id="rId56" Type="http://schemas.openxmlformats.org/officeDocument/2006/relationships/image" Target="../media/1fb3c3dc_7e0e_11ed_a39b_047c1617b143_0d87f4c6_a593_11ee_a526_047c1617b14356.jpeg"/><Relationship Id="rId57" Type="http://schemas.openxmlformats.org/officeDocument/2006/relationships/image" Target="../media/1fb3c3de_7e0e_11ed_a39b_047c1617b143_0d87f4d0_a593_11ee_a526_047c1617b14357.jpeg"/><Relationship Id="rId58" Type="http://schemas.openxmlformats.org/officeDocument/2006/relationships/image" Target="../media/1fb3c3e0_7e0e_11ed_a39b_047c1617b143_0d87f4da_a593_11ee_a526_047c1617b14358.jpeg"/><Relationship Id="rId59" Type="http://schemas.openxmlformats.org/officeDocument/2006/relationships/image" Target="../media/1fb3c3e2_7e0e_11ed_a39b_047c1617b143_73313419_a58b_11ee_a526_047c1617b14359.jpeg"/><Relationship Id="rId60" Type="http://schemas.openxmlformats.org/officeDocument/2006/relationships/image" Target="../media/1fb3c3e4_7e0e_11ed_a39b_047c1617b143_73313423_a58b_11ee_a526_047c1617b14360.jpeg"/><Relationship Id="rId61" Type="http://schemas.openxmlformats.org/officeDocument/2006/relationships/image" Target="../media/1fb3c3e6_7e0e_11ed_a39b_047c1617b143_0d87f4cb_a593_11ee_a526_047c1617b14361.jpeg"/><Relationship Id="rId62" Type="http://schemas.openxmlformats.org/officeDocument/2006/relationships/image" Target="../media/1fb3c3e8_7e0e_11ed_a39b_047c1617b143_0d87f4d5_a593_11ee_a526_047c1617b14362.jpeg"/><Relationship Id="rId63" Type="http://schemas.openxmlformats.org/officeDocument/2006/relationships/image" Target="../media/1fb3c3ea_7e0e_11ed_a39b_047c1617b143_0d87f4de_a593_11ee_a526_047c1617b14363.jpeg"/><Relationship Id="rId64" Type="http://schemas.openxmlformats.org/officeDocument/2006/relationships/image" Target="../media/1fb3c3ec_7e0e_11ed_a39b_047c1617b143_0d87f4e6_a593_11ee_a526_047c1617b14364.jpeg"/><Relationship Id="rId65" Type="http://schemas.openxmlformats.org/officeDocument/2006/relationships/image" Target="../media/1fb3c3ee_7e0e_11ed_a39b_047c1617b143_0d87f4e7_a593_11ee_a526_047c1617b14365.jpeg"/><Relationship Id="rId66" Type="http://schemas.openxmlformats.org/officeDocument/2006/relationships/image" Target="../media/1fb3c3f0_7e0e_11ed_a39b_047c1617b143_0d87f4ec_a593_11ee_a526_047c1617b14366.jpeg"/><Relationship Id="rId67" Type="http://schemas.openxmlformats.org/officeDocument/2006/relationships/image" Target="../media/1fb3c3f2_7e0e_11ed_a39b_047c1617b143_7331340d_a58b_11ee_a526_047c1617b14367.jpeg"/><Relationship Id="rId68" Type="http://schemas.openxmlformats.org/officeDocument/2006/relationships/image" Target="../media/1fb3c3f4_7e0e_11ed_a39b_047c1617b143_7331341a_a58b_11ee_a526_047c1617b14368.jpeg"/><Relationship Id="rId69" Type="http://schemas.openxmlformats.org/officeDocument/2006/relationships/image" Target="../media/1fb3c3f6_7e0e_11ed_a39b_047c1617b143_73313424_a58b_11ee_a526_047c1617b14369.jpeg"/><Relationship Id="rId70" Type="http://schemas.openxmlformats.org/officeDocument/2006/relationships/image" Target="../media/1fb3c3f8_7e0e_11ed_a39b_047c1617b143_0d87f4cc_a593_11ee_a526_047c1617b14370.jpeg"/><Relationship Id="rId71" Type="http://schemas.openxmlformats.org/officeDocument/2006/relationships/image" Target="../media/1fb3c3fa_7e0e_11ed_a39b_047c1617b143_0d87f4d6_a593_11ee_a526_047c1617b143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929685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J5*54.64</f>
        <v>0</v>
      </c>
      <c r="L5" s="5"/>
    </row>
    <row r="6" spans="1:12" customHeight="1" ht="105" outlineLevel="4">
      <c r="A6" s="1"/>
      <c r="B6" s="1">
        <v>929686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J6*83.87</f>
        <v>0</v>
      </c>
      <c r="L6" s="5"/>
    </row>
    <row r="7" spans="1:12" customHeight="1" ht="105" outlineLevel="4">
      <c r="A7" s="1"/>
      <c r="B7" s="1">
        <v>929687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J7*139.70</f>
        <v>0</v>
      </c>
      <c r="L7" s="5"/>
    </row>
    <row r="8" spans="1:12" customHeight="1" ht="105" outlineLevel="4">
      <c r="A8" s="1"/>
      <c r="B8" s="1">
        <v>929688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J8*217.09</f>
        <v>0</v>
      </c>
      <c r="L8" s="5"/>
    </row>
    <row r="9" spans="1:12" customHeight="1" ht="105" outlineLevel="4">
      <c r="A9" s="1"/>
      <c r="B9" s="1">
        <v>929689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J9*348.98</f>
        <v>0</v>
      </c>
      <c r="L9" s="5"/>
    </row>
    <row r="10" spans="1:12" customHeight="1" ht="105" outlineLevel="4">
      <c r="A10" s="1"/>
      <c r="B10" s="1">
        <v>929690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J10*539.62</f>
        <v>0</v>
      </c>
      <c r="L10" s="5"/>
    </row>
    <row r="11" spans="1:12" customHeight="1" ht="105" outlineLevel="4">
      <c r="A11" s="1"/>
      <c r="B11" s="1">
        <v>929691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J11*682.29</f>
        <v>0</v>
      </c>
      <c r="L11" s="5"/>
    </row>
    <row r="12" spans="1:12" customHeight="1" ht="105" outlineLevel="4">
      <c r="A12" s="1"/>
      <c r="B12" s="1">
        <v>929692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J12*1016.88</f>
        <v>0</v>
      </c>
      <c r="L12" s="5"/>
    </row>
    <row r="13" spans="1:12" customHeight="1" ht="105" outlineLevel="4">
      <c r="A13" s="1"/>
      <c r="B13" s="1">
        <v>929693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J13*1538.01</f>
        <v>0</v>
      </c>
      <c r="L13" s="5"/>
    </row>
    <row r="14" spans="1:12" customHeight="1" ht="105" outlineLevel="4">
      <c r="A14" s="1"/>
      <c r="B14" s="1">
        <v>929694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J14*2252.06</f>
        <v>0</v>
      </c>
      <c r="L14" s="5"/>
    </row>
    <row r="15" spans="1:12" customHeight="1" ht="105" outlineLevel="4">
      <c r="A15" s="1"/>
      <c r="B15" s="1">
        <v>929695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J15*3697.37</f>
        <v>0</v>
      </c>
      <c r="L15" s="5"/>
    </row>
    <row r="16" spans="1:12" customHeight="1" ht="105" outlineLevel="4">
      <c r="A16" s="1"/>
      <c r="B16" s="1">
        <v>929696</v>
      </c>
      <c r="C16" s="1" t="s">
        <v>47</v>
      </c>
      <c r="D16" s="1"/>
      <c r="E16" s="2" t="s">
        <v>48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J16*54.64</f>
        <v>0</v>
      </c>
      <c r="L16" s="5"/>
    </row>
    <row r="17" spans="1:12" customHeight="1" ht="105" outlineLevel="4">
      <c r="A17" s="1"/>
      <c r="B17" s="1">
        <v>929697</v>
      </c>
      <c r="C17" s="1" t="s">
        <v>49</v>
      </c>
      <c r="D17" s="1"/>
      <c r="E17" s="2" t="s">
        <v>50</v>
      </c>
      <c r="F17" s="2" t="s">
        <v>19</v>
      </c>
      <c r="G17" s="2">
        <v>0</v>
      </c>
      <c r="H17" s="2">
        <v>0</v>
      </c>
      <c r="I17" s="1">
        <v>0</v>
      </c>
      <c r="J17" s="3" t="s">
        <v>16</v>
      </c>
      <c r="K17" s="2" t="str">
        <f>J17*83.87</f>
        <v>0</v>
      </c>
      <c r="L17" s="5"/>
    </row>
    <row r="18" spans="1:12" customHeight="1" ht="105" outlineLevel="4">
      <c r="A18" s="1"/>
      <c r="B18" s="1">
        <v>929698</v>
      </c>
      <c r="C18" s="1" t="s">
        <v>51</v>
      </c>
      <c r="D18" s="1"/>
      <c r="E18" s="2" t="s">
        <v>52</v>
      </c>
      <c r="F18" s="2" t="s">
        <v>22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J18*139.70</f>
        <v>0</v>
      </c>
      <c r="L18" s="5"/>
    </row>
    <row r="19" spans="1:12" customHeight="1" ht="105" outlineLevel="4">
      <c r="A19" s="1"/>
      <c r="B19" s="1">
        <v>929699</v>
      </c>
      <c r="C19" s="1" t="s">
        <v>53</v>
      </c>
      <c r="D19" s="1"/>
      <c r="E19" s="2" t="s">
        <v>54</v>
      </c>
      <c r="F19" s="2" t="s">
        <v>25</v>
      </c>
      <c r="G19" s="2">
        <v>0</v>
      </c>
      <c r="H19" s="2">
        <v>0</v>
      </c>
      <c r="I19" s="1">
        <v>0</v>
      </c>
      <c r="J19" s="3" t="s">
        <v>16</v>
      </c>
      <c r="K19" s="2" t="str">
        <f>J19*217.09</f>
        <v>0</v>
      </c>
      <c r="L19" s="5"/>
    </row>
    <row r="20" spans="1:12" customHeight="1" ht="105" outlineLevel="4">
      <c r="A20" s="1"/>
      <c r="B20" s="1">
        <v>929700</v>
      </c>
      <c r="C20" s="1" t="s">
        <v>55</v>
      </c>
      <c r="D20" s="1"/>
      <c r="E20" s="2" t="s">
        <v>56</v>
      </c>
      <c r="F20" s="2" t="s">
        <v>57</v>
      </c>
      <c r="G20" s="2" t="s">
        <v>58</v>
      </c>
      <c r="H20" s="2">
        <v>0</v>
      </c>
      <c r="I20" s="1">
        <v>0</v>
      </c>
      <c r="J20" s="3" t="s">
        <v>16</v>
      </c>
      <c r="K20" s="2" t="str">
        <f>J20*72.35</f>
        <v>0</v>
      </c>
      <c r="L20" s="5"/>
    </row>
    <row r="21" spans="1:12" customHeight="1" ht="105" outlineLevel="4">
      <c r="A21" s="1"/>
      <c r="B21" s="1">
        <v>929701</v>
      </c>
      <c r="C21" s="1" t="s">
        <v>59</v>
      </c>
      <c r="D21" s="1"/>
      <c r="E21" s="2" t="s">
        <v>60</v>
      </c>
      <c r="F21" s="2" t="s">
        <v>61</v>
      </c>
      <c r="G21" s="2" t="s">
        <v>58</v>
      </c>
      <c r="H21" s="2">
        <v>0</v>
      </c>
      <c r="I21" s="1">
        <v>0</v>
      </c>
      <c r="J21" s="3" t="s">
        <v>16</v>
      </c>
      <c r="K21" s="2" t="str">
        <f>J21*119.67</f>
        <v>0</v>
      </c>
      <c r="L21" s="5"/>
    </row>
    <row r="22" spans="1:12" customHeight="1" ht="105" outlineLevel="4">
      <c r="A22" s="1"/>
      <c r="B22" s="1">
        <v>929702</v>
      </c>
      <c r="C22" s="1" t="s">
        <v>62</v>
      </c>
      <c r="D22" s="1"/>
      <c r="E22" s="2" t="s">
        <v>63</v>
      </c>
      <c r="F22" s="2" t="s">
        <v>64</v>
      </c>
      <c r="G22" s="2" t="s">
        <v>58</v>
      </c>
      <c r="H22" s="2">
        <v>0</v>
      </c>
      <c r="I22" s="1">
        <v>0</v>
      </c>
      <c r="J22" s="3" t="s">
        <v>16</v>
      </c>
      <c r="K22" s="2" t="str">
        <f>J22*199.91</f>
        <v>0</v>
      </c>
      <c r="L22" s="5"/>
    </row>
    <row r="23" spans="1:12" customHeight="1" ht="105" outlineLevel="4">
      <c r="A23" s="1"/>
      <c r="B23" s="1">
        <v>929703</v>
      </c>
      <c r="C23" s="1" t="s">
        <v>65</v>
      </c>
      <c r="D23" s="1"/>
      <c r="E23" s="2" t="s">
        <v>66</v>
      </c>
      <c r="F23" s="2" t="s">
        <v>67</v>
      </c>
      <c r="G23" s="2" t="s">
        <v>58</v>
      </c>
      <c r="H23" s="2">
        <v>0</v>
      </c>
      <c r="I23" s="1">
        <v>0</v>
      </c>
      <c r="J23" s="3" t="s">
        <v>16</v>
      </c>
      <c r="K23" s="2" t="str">
        <f>J23*309.31</f>
        <v>0</v>
      </c>
      <c r="L23" s="5"/>
    </row>
    <row r="24" spans="1:12" customHeight="1" ht="105" outlineLevel="4">
      <c r="A24" s="1"/>
      <c r="B24" s="1">
        <v>929704</v>
      </c>
      <c r="C24" s="1" t="s">
        <v>68</v>
      </c>
      <c r="D24" s="1"/>
      <c r="E24" s="2" t="s">
        <v>69</v>
      </c>
      <c r="F24" s="2" t="s">
        <v>70</v>
      </c>
      <c r="G24" s="2" t="s">
        <v>71</v>
      </c>
      <c r="H24" s="2">
        <v>0</v>
      </c>
      <c r="I24" s="1">
        <v>0</v>
      </c>
      <c r="J24" s="3" t="s">
        <v>16</v>
      </c>
      <c r="K24" s="2" t="str">
        <f>J24*507.97</f>
        <v>0</v>
      </c>
      <c r="L24" s="5"/>
    </row>
    <row r="25" spans="1:12" customHeight="1" ht="105" outlineLevel="4">
      <c r="A25" s="1"/>
      <c r="B25" s="1">
        <v>929705</v>
      </c>
      <c r="C25" s="1" t="s">
        <v>72</v>
      </c>
      <c r="D25" s="1"/>
      <c r="E25" s="2" t="s">
        <v>73</v>
      </c>
      <c r="F25" s="2" t="s">
        <v>74</v>
      </c>
      <c r="G25" s="2" t="s">
        <v>71</v>
      </c>
      <c r="H25" s="2">
        <v>0</v>
      </c>
      <c r="I25" s="1">
        <v>0</v>
      </c>
      <c r="J25" s="3" t="s">
        <v>16</v>
      </c>
      <c r="K25" s="2" t="str">
        <f>J25*803.60</f>
        <v>0</v>
      </c>
      <c r="L25" s="5"/>
    </row>
    <row r="26" spans="1:12" customHeight="1" ht="105" outlineLevel="4">
      <c r="A26" s="1"/>
      <c r="B26" s="1">
        <v>929706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J26*1075.11</f>
        <v>0</v>
      </c>
      <c r="L26" s="5"/>
    </row>
    <row r="27" spans="1:12" customHeight="1" ht="105" outlineLevel="4">
      <c r="A27" s="1"/>
      <c r="B27" s="1">
        <v>929707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J27*1569.94</f>
        <v>0</v>
      </c>
      <c r="L27" s="5"/>
    </row>
    <row r="28" spans="1:12" customHeight="1" ht="105" outlineLevel="4">
      <c r="A28" s="1"/>
      <c r="B28" s="1">
        <v>929708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J28*2317.01</f>
        <v>0</v>
      </c>
      <c r="L28" s="5"/>
    </row>
    <row r="29" spans="1:12" customHeight="1" ht="105" outlineLevel="4">
      <c r="A29" s="1"/>
      <c r="B29" s="1">
        <v>929709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16</v>
      </c>
      <c r="K29" s="2" t="str">
        <f>J29*3540.04</f>
        <v>0</v>
      </c>
      <c r="L29" s="5"/>
    </row>
    <row r="30" spans="1:12" customHeight="1" ht="105" outlineLevel="4">
      <c r="A30" s="1"/>
      <c r="B30" s="1">
        <v>929710</v>
      </c>
      <c r="C30" s="1" t="s">
        <v>87</v>
      </c>
      <c r="D30" s="1"/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16</v>
      </c>
      <c r="K30" s="2" t="str">
        <f>J30*5852.29</f>
        <v>0</v>
      </c>
      <c r="L30" s="5"/>
    </row>
    <row r="31" spans="1:12" customHeight="1" ht="105" outlineLevel="4">
      <c r="A31" s="1"/>
      <c r="B31" s="1">
        <v>929711</v>
      </c>
      <c r="C31" s="1" t="s">
        <v>90</v>
      </c>
      <c r="D31" s="1"/>
      <c r="E31" s="2" t="s">
        <v>91</v>
      </c>
      <c r="F31" s="2" t="s">
        <v>57</v>
      </c>
      <c r="G31" s="2" t="s">
        <v>58</v>
      </c>
      <c r="H31" s="2">
        <v>0</v>
      </c>
      <c r="I31" s="1">
        <v>0</v>
      </c>
      <c r="J31" s="3" t="s">
        <v>16</v>
      </c>
      <c r="K31" s="2" t="str">
        <f>J31*72.35</f>
        <v>0</v>
      </c>
      <c r="L31" s="5"/>
    </row>
    <row r="32" spans="1:12" customHeight="1" ht="105" outlineLevel="4">
      <c r="A32" s="1"/>
      <c r="B32" s="1">
        <v>929712</v>
      </c>
      <c r="C32" s="1" t="s">
        <v>92</v>
      </c>
      <c r="D32" s="1"/>
      <c r="E32" s="2" t="s">
        <v>93</v>
      </c>
      <c r="F32" s="2" t="s">
        <v>61</v>
      </c>
      <c r="G32" s="2" t="s">
        <v>58</v>
      </c>
      <c r="H32" s="2">
        <v>0</v>
      </c>
      <c r="I32" s="1">
        <v>0</v>
      </c>
      <c r="J32" s="3" t="s">
        <v>16</v>
      </c>
      <c r="K32" s="2" t="str">
        <f>J32*119.67</f>
        <v>0</v>
      </c>
      <c r="L32" s="5"/>
    </row>
    <row r="33" spans="1:12" customHeight="1" ht="105" outlineLevel="4">
      <c r="A33" s="1"/>
      <c r="B33" s="1">
        <v>929713</v>
      </c>
      <c r="C33" s="1" t="s">
        <v>94</v>
      </c>
      <c r="D33" s="1"/>
      <c r="E33" s="2" t="s">
        <v>95</v>
      </c>
      <c r="F33" s="2" t="s">
        <v>64</v>
      </c>
      <c r="G33" s="2" t="s">
        <v>71</v>
      </c>
      <c r="H33" s="2">
        <v>0</v>
      </c>
      <c r="I33" s="1">
        <v>0</v>
      </c>
      <c r="J33" s="3" t="s">
        <v>16</v>
      </c>
      <c r="K33" s="2" t="str">
        <f>J33*199.91</f>
        <v>0</v>
      </c>
      <c r="L33" s="5"/>
    </row>
    <row r="34" spans="1:12" customHeight="1" ht="105" outlineLevel="4">
      <c r="A34" s="1"/>
      <c r="B34" s="1">
        <v>929714</v>
      </c>
      <c r="C34" s="1" t="s">
        <v>96</v>
      </c>
      <c r="D34" s="1"/>
      <c r="E34" s="2" t="s">
        <v>97</v>
      </c>
      <c r="F34" s="2" t="s">
        <v>67</v>
      </c>
      <c r="G34" s="2">
        <v>0</v>
      </c>
      <c r="H34" s="2">
        <v>0</v>
      </c>
      <c r="I34" s="1">
        <v>0</v>
      </c>
      <c r="J34" s="3" t="s">
        <v>16</v>
      </c>
      <c r="K34" s="2" t="str">
        <f>J34*309.31</f>
        <v>0</v>
      </c>
      <c r="L34" s="5"/>
    </row>
    <row r="35" spans="1:12" customHeight="1" ht="105" outlineLevel="4">
      <c r="A35" s="1"/>
      <c r="B35" s="1">
        <v>929715</v>
      </c>
      <c r="C35" s="1" t="s">
        <v>98</v>
      </c>
      <c r="D35" s="1"/>
      <c r="E35" s="2" t="s">
        <v>99</v>
      </c>
      <c r="F35" s="2" t="s">
        <v>100</v>
      </c>
      <c r="G35" s="2" t="s">
        <v>101</v>
      </c>
      <c r="H35" s="2">
        <v>0</v>
      </c>
      <c r="I35" s="1">
        <v>0</v>
      </c>
      <c r="J35" s="3" t="s">
        <v>16</v>
      </c>
      <c r="K35" s="2" t="str">
        <f>J35*120.78</f>
        <v>0</v>
      </c>
      <c r="L35" s="5"/>
    </row>
    <row r="36" spans="1:12" customHeight="1" ht="105" outlineLevel="4">
      <c r="A36" s="1"/>
      <c r="B36" s="1">
        <v>929716</v>
      </c>
      <c r="C36" s="1" t="s">
        <v>102</v>
      </c>
      <c r="D36" s="1"/>
      <c r="E36" s="2" t="s">
        <v>103</v>
      </c>
      <c r="F36" s="2" t="s">
        <v>104</v>
      </c>
      <c r="G36" s="2" t="s">
        <v>58</v>
      </c>
      <c r="H36" s="2">
        <v>0</v>
      </c>
      <c r="I36" s="1">
        <v>0</v>
      </c>
      <c r="J36" s="3" t="s">
        <v>16</v>
      </c>
      <c r="K36" s="2" t="str">
        <f>J36*174.63</f>
        <v>0</v>
      </c>
      <c r="L36" s="5"/>
    </row>
    <row r="37" spans="1:12" customHeight="1" ht="105" outlineLevel="4">
      <c r="A37" s="1"/>
      <c r="B37" s="1">
        <v>929717</v>
      </c>
      <c r="C37" s="1" t="s">
        <v>105</v>
      </c>
      <c r="D37" s="1"/>
      <c r="E37" s="2" t="s">
        <v>106</v>
      </c>
      <c r="F37" s="2" t="s">
        <v>107</v>
      </c>
      <c r="G37" s="2" t="s">
        <v>58</v>
      </c>
      <c r="H37" s="2">
        <v>0</v>
      </c>
      <c r="I37" s="1">
        <v>0</v>
      </c>
      <c r="J37" s="3" t="s">
        <v>16</v>
      </c>
      <c r="K37" s="2" t="str">
        <f>J37*302.70</f>
        <v>0</v>
      </c>
      <c r="L37" s="5"/>
    </row>
    <row r="38" spans="1:12" customHeight="1" ht="105" outlineLevel="4">
      <c r="A38" s="1"/>
      <c r="B38" s="1">
        <v>929718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16</v>
      </c>
      <c r="K38" s="2" t="str">
        <f>J38*461.22</f>
        <v>0</v>
      </c>
      <c r="L38" s="5"/>
    </row>
    <row r="39" spans="1:12" customHeight="1" ht="105" outlineLevel="4">
      <c r="A39" s="1"/>
      <c r="B39" s="1">
        <v>929719</v>
      </c>
      <c r="C39" s="1" t="s">
        <v>111</v>
      </c>
      <c r="D39" s="1"/>
      <c r="E39" s="2" t="s">
        <v>112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J39*746.56</f>
        <v>0</v>
      </c>
      <c r="L39" s="5"/>
    </row>
    <row r="40" spans="1:12" customHeight="1" ht="105" outlineLevel="4">
      <c r="A40" s="1"/>
      <c r="B40" s="1">
        <v>929720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J40*1146.93</f>
        <v>0</v>
      </c>
      <c r="L40" s="5"/>
    </row>
    <row r="41" spans="1:12" customHeight="1" ht="105" outlineLevel="4">
      <c r="A41" s="1"/>
      <c r="B41" s="1">
        <v>929721</v>
      </c>
      <c r="C41" s="1" t="s">
        <v>117</v>
      </c>
      <c r="D41" s="1"/>
      <c r="E41" s="2" t="s">
        <v>118</v>
      </c>
      <c r="F41" s="2" t="s">
        <v>119</v>
      </c>
      <c r="G41" s="2">
        <v>0</v>
      </c>
      <c r="H41" s="2">
        <v>0</v>
      </c>
      <c r="I41" s="1">
        <v>0</v>
      </c>
      <c r="J41" s="3" t="s">
        <v>16</v>
      </c>
      <c r="K41" s="2" t="str">
        <f>J41*2695.86</f>
        <v>0</v>
      </c>
      <c r="L41" s="5"/>
    </row>
    <row r="42" spans="1:12" customHeight="1" ht="105" outlineLevel="4">
      <c r="A42" s="1"/>
      <c r="B42" s="1">
        <v>929722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16</v>
      </c>
      <c r="K42" s="2" t="str">
        <f>J42*4747.59</f>
        <v>0</v>
      </c>
      <c r="L42" s="5"/>
    </row>
    <row r="43" spans="1:12" customHeight="1" ht="105" outlineLevel="4">
      <c r="A43" s="1"/>
      <c r="B43" s="1">
        <v>929723</v>
      </c>
      <c r="C43" s="1" t="s">
        <v>123</v>
      </c>
      <c r="D43" s="1"/>
      <c r="E43" s="2" t="s">
        <v>124</v>
      </c>
      <c r="F43" s="2" t="s">
        <v>125</v>
      </c>
      <c r="G43" s="2">
        <v>0</v>
      </c>
      <c r="H43" s="2">
        <v>0</v>
      </c>
      <c r="I43" s="1">
        <v>0</v>
      </c>
      <c r="J43" s="3" t="s">
        <v>16</v>
      </c>
      <c r="K43" s="2" t="str">
        <f>J43*6447.42</f>
        <v>0</v>
      </c>
      <c r="L43" s="5"/>
    </row>
    <row r="44" spans="1:12" customHeight="1" ht="105" outlineLevel="4">
      <c r="A44" s="1"/>
      <c r="B44" s="1">
        <v>929724</v>
      </c>
      <c r="C44" s="1" t="s">
        <v>126</v>
      </c>
      <c r="D44" s="1"/>
      <c r="E44" s="2" t="s">
        <v>127</v>
      </c>
      <c r="F44" s="2" t="s">
        <v>100</v>
      </c>
      <c r="G44" s="2" t="s">
        <v>58</v>
      </c>
      <c r="H44" s="2">
        <v>0</v>
      </c>
      <c r="I44" s="1">
        <v>0</v>
      </c>
      <c r="J44" s="3" t="s">
        <v>16</v>
      </c>
      <c r="K44" s="2" t="str">
        <f>J44*120.78</f>
        <v>0</v>
      </c>
      <c r="L44" s="5"/>
    </row>
    <row r="45" spans="1:12" customHeight="1" ht="105" outlineLevel="4">
      <c r="A45" s="1"/>
      <c r="B45" s="1">
        <v>929725</v>
      </c>
      <c r="C45" s="1" t="s">
        <v>128</v>
      </c>
      <c r="D45" s="1"/>
      <c r="E45" s="2" t="s">
        <v>129</v>
      </c>
      <c r="F45" s="2" t="s">
        <v>104</v>
      </c>
      <c r="G45" s="2" t="s">
        <v>71</v>
      </c>
      <c r="H45" s="2">
        <v>0</v>
      </c>
      <c r="I45" s="1">
        <v>0</v>
      </c>
      <c r="J45" s="3" t="s">
        <v>16</v>
      </c>
      <c r="K45" s="2" t="str">
        <f>J45*174.63</f>
        <v>0</v>
      </c>
      <c r="L45" s="5"/>
    </row>
    <row r="46" spans="1:12" customHeight="1" ht="105" outlineLevel="4">
      <c r="A46" s="1"/>
      <c r="B46" s="1">
        <v>929726</v>
      </c>
      <c r="C46" s="1" t="s">
        <v>130</v>
      </c>
      <c r="D46" s="1"/>
      <c r="E46" s="2" t="s">
        <v>131</v>
      </c>
      <c r="F46" s="2" t="s">
        <v>107</v>
      </c>
      <c r="G46" s="2" t="s">
        <v>71</v>
      </c>
      <c r="H46" s="2">
        <v>0</v>
      </c>
      <c r="I46" s="1">
        <v>0</v>
      </c>
      <c r="J46" s="3" t="s">
        <v>16</v>
      </c>
      <c r="K46" s="2" t="str">
        <f>J46*302.70</f>
        <v>0</v>
      </c>
      <c r="L46" s="5"/>
    </row>
    <row r="47" spans="1:12" customHeight="1" ht="105" outlineLevel="4">
      <c r="A47" s="1"/>
      <c r="B47" s="1">
        <v>929727</v>
      </c>
      <c r="C47" s="1" t="s">
        <v>132</v>
      </c>
      <c r="D47" s="1"/>
      <c r="E47" s="2" t="s">
        <v>133</v>
      </c>
      <c r="F47" s="2" t="s">
        <v>110</v>
      </c>
      <c r="G47" s="2">
        <v>0</v>
      </c>
      <c r="H47" s="2">
        <v>0</v>
      </c>
      <c r="I47" s="1">
        <v>0</v>
      </c>
      <c r="J47" s="3" t="s">
        <v>16</v>
      </c>
      <c r="K47" s="2" t="str">
        <f>J47*461.22</f>
        <v>0</v>
      </c>
      <c r="L47" s="5"/>
    </row>
    <row r="48" spans="1:12" customHeight="1" ht="105" outlineLevel="4">
      <c r="A48" s="1"/>
      <c r="B48" s="1">
        <v>929728</v>
      </c>
      <c r="C48" s="1" t="s">
        <v>134</v>
      </c>
      <c r="D48" s="1"/>
      <c r="E48" s="2" t="s">
        <v>135</v>
      </c>
      <c r="F48" s="2" t="s">
        <v>136</v>
      </c>
      <c r="G48" s="2" t="s">
        <v>137</v>
      </c>
      <c r="H48" s="2">
        <v>0</v>
      </c>
      <c r="I48" s="1">
        <v>0</v>
      </c>
      <c r="J48" s="3" t="s">
        <v>16</v>
      </c>
      <c r="K48" s="2" t="str">
        <f>J48*83.78</f>
        <v>0</v>
      </c>
      <c r="L48" s="5"/>
    </row>
    <row r="49" spans="1:12" customHeight="1" ht="105" outlineLevel="4">
      <c r="A49" s="1"/>
      <c r="B49" s="1">
        <v>929729</v>
      </c>
      <c r="C49" s="1" t="s">
        <v>138</v>
      </c>
      <c r="D49" s="1"/>
      <c r="E49" s="2" t="s">
        <v>139</v>
      </c>
      <c r="F49" s="2" t="s">
        <v>140</v>
      </c>
      <c r="G49" s="2" t="s">
        <v>101</v>
      </c>
      <c r="H49" s="2">
        <v>0</v>
      </c>
      <c r="I49" s="1">
        <v>0</v>
      </c>
      <c r="J49" s="3" t="s">
        <v>16</v>
      </c>
      <c r="K49" s="2" t="str">
        <f>J49*125.66</f>
        <v>0</v>
      </c>
      <c r="L49" s="5"/>
    </row>
    <row r="50" spans="1:12" customHeight="1" ht="105" outlineLevel="4">
      <c r="A50" s="1"/>
      <c r="B50" s="1">
        <v>929730</v>
      </c>
      <c r="C50" s="1" t="s">
        <v>141</v>
      </c>
      <c r="D50" s="1"/>
      <c r="E50" s="2" t="s">
        <v>142</v>
      </c>
      <c r="F50" s="2" t="s">
        <v>143</v>
      </c>
      <c r="G50" s="2" t="s">
        <v>58</v>
      </c>
      <c r="H50" s="2">
        <v>0</v>
      </c>
      <c r="I50" s="1">
        <v>0</v>
      </c>
      <c r="J50" s="3" t="s">
        <v>16</v>
      </c>
      <c r="K50" s="2" t="str">
        <f>J50*211.34</f>
        <v>0</v>
      </c>
      <c r="L50" s="5"/>
    </row>
    <row r="51" spans="1:12" customHeight="1" ht="105" outlineLevel="4">
      <c r="A51" s="1"/>
      <c r="B51" s="1">
        <v>929731</v>
      </c>
      <c r="C51" s="1" t="s">
        <v>144</v>
      </c>
      <c r="D51" s="1"/>
      <c r="E51" s="2" t="s">
        <v>145</v>
      </c>
      <c r="F51" s="2" t="s">
        <v>146</v>
      </c>
      <c r="G51" s="2" t="s">
        <v>58</v>
      </c>
      <c r="H51" s="2">
        <v>0</v>
      </c>
      <c r="I51" s="1">
        <v>0</v>
      </c>
      <c r="J51" s="3" t="s">
        <v>16</v>
      </c>
      <c r="K51" s="2" t="str">
        <f>J51*325.57</f>
        <v>0</v>
      </c>
      <c r="L51" s="5"/>
    </row>
    <row r="52" spans="1:12" customHeight="1" ht="105" outlineLevel="4">
      <c r="A52" s="1"/>
      <c r="B52" s="1">
        <v>929732</v>
      </c>
      <c r="C52" s="1" t="s">
        <v>147</v>
      </c>
      <c r="D52" s="1"/>
      <c r="E52" s="2" t="s">
        <v>148</v>
      </c>
      <c r="F52" s="2" t="s">
        <v>149</v>
      </c>
      <c r="G52" s="2" t="s">
        <v>58</v>
      </c>
      <c r="H52" s="2">
        <v>0</v>
      </c>
      <c r="I52" s="1">
        <v>0</v>
      </c>
      <c r="J52" s="3" t="s">
        <v>16</v>
      </c>
      <c r="K52" s="2" t="str">
        <f>J52*541.62</f>
        <v>0</v>
      </c>
      <c r="L52" s="5"/>
    </row>
    <row r="53" spans="1:12" customHeight="1" ht="105" outlineLevel="4">
      <c r="A53" s="1"/>
      <c r="B53" s="1">
        <v>929733</v>
      </c>
      <c r="C53" s="1" t="s">
        <v>150</v>
      </c>
      <c r="D53" s="1"/>
      <c r="E53" s="2" t="s">
        <v>151</v>
      </c>
      <c r="F53" s="2" t="s">
        <v>152</v>
      </c>
      <c r="G53" s="2" t="s">
        <v>71</v>
      </c>
      <c r="H53" s="2">
        <v>0</v>
      </c>
      <c r="I53" s="1">
        <v>0</v>
      </c>
      <c r="J53" s="3" t="s">
        <v>16</v>
      </c>
      <c r="K53" s="2" t="str">
        <f>J53*857.69</f>
        <v>0</v>
      </c>
      <c r="L53" s="5"/>
    </row>
    <row r="54" spans="1:12" customHeight="1" ht="105" outlineLevel="4">
      <c r="A54" s="1"/>
      <c r="B54" s="1">
        <v>929734</v>
      </c>
      <c r="C54" s="1" t="s">
        <v>153</v>
      </c>
      <c r="D54" s="1"/>
      <c r="E54" s="2" t="s">
        <v>154</v>
      </c>
      <c r="F54" s="2" t="s">
        <v>155</v>
      </c>
      <c r="G54" s="2">
        <v>0</v>
      </c>
      <c r="H54" s="2">
        <v>0</v>
      </c>
      <c r="I54" s="1">
        <v>0</v>
      </c>
      <c r="J54" s="3" t="s">
        <v>16</v>
      </c>
      <c r="K54" s="2" t="str">
        <f>J54*1190.77</f>
        <v>0</v>
      </c>
      <c r="L54" s="5"/>
    </row>
    <row r="55" spans="1:12" customHeight="1" ht="105" outlineLevel="4">
      <c r="A55" s="1"/>
      <c r="B55" s="1">
        <v>929735</v>
      </c>
      <c r="C55" s="1" t="s">
        <v>156</v>
      </c>
      <c r="D55" s="1"/>
      <c r="E55" s="2" t="s">
        <v>157</v>
      </c>
      <c r="F55" s="2" t="s">
        <v>158</v>
      </c>
      <c r="G55" s="2">
        <v>0</v>
      </c>
      <c r="H55" s="2">
        <v>0</v>
      </c>
      <c r="I55" s="1">
        <v>0</v>
      </c>
      <c r="J55" s="3" t="s">
        <v>16</v>
      </c>
      <c r="K55" s="2" t="str">
        <f>J55*1672.65</f>
        <v>0</v>
      </c>
      <c r="L55" s="5"/>
    </row>
    <row r="56" spans="1:12" customHeight="1" ht="105" outlineLevel="4">
      <c r="A56" s="1"/>
      <c r="B56" s="1">
        <v>929736</v>
      </c>
      <c r="C56" s="1" t="s">
        <v>159</v>
      </c>
      <c r="D56" s="1"/>
      <c r="E56" s="2" t="s">
        <v>160</v>
      </c>
      <c r="F56" s="2" t="s">
        <v>161</v>
      </c>
      <c r="G56" s="2">
        <v>0</v>
      </c>
      <c r="H56" s="2">
        <v>0</v>
      </c>
      <c r="I56" s="1">
        <v>0</v>
      </c>
      <c r="J56" s="3" t="s">
        <v>16</v>
      </c>
      <c r="K56" s="2" t="str">
        <f>J56*2544.98</f>
        <v>0</v>
      </c>
      <c r="L56" s="5"/>
    </row>
    <row r="57" spans="1:12" customHeight="1" ht="105" outlineLevel="4">
      <c r="A57" s="1"/>
      <c r="B57" s="1">
        <v>929737</v>
      </c>
      <c r="C57" s="1" t="s">
        <v>162</v>
      </c>
      <c r="D57" s="1"/>
      <c r="E57" s="2" t="s">
        <v>163</v>
      </c>
      <c r="F57" s="2" t="s">
        <v>164</v>
      </c>
      <c r="G57" s="2">
        <v>0</v>
      </c>
      <c r="H57" s="2">
        <v>0</v>
      </c>
      <c r="I57" s="1">
        <v>0</v>
      </c>
      <c r="J57" s="3" t="s">
        <v>16</v>
      </c>
      <c r="K57" s="2" t="str">
        <f>J57*3957.83</f>
        <v>0</v>
      </c>
      <c r="L57" s="5"/>
    </row>
    <row r="58" spans="1:12" customHeight="1" ht="105" outlineLevel="4">
      <c r="A58" s="1"/>
      <c r="B58" s="1">
        <v>929738</v>
      </c>
      <c r="C58" s="1" t="s">
        <v>165</v>
      </c>
      <c r="D58" s="1"/>
      <c r="E58" s="2" t="s">
        <v>166</v>
      </c>
      <c r="F58" s="2" t="s">
        <v>167</v>
      </c>
      <c r="G58" s="2">
        <v>0</v>
      </c>
      <c r="H58" s="2">
        <v>0</v>
      </c>
      <c r="I58" s="1">
        <v>0</v>
      </c>
      <c r="J58" s="3" t="s">
        <v>16</v>
      </c>
      <c r="K58" s="2" t="str">
        <f>J58*6444.53</f>
        <v>0</v>
      </c>
      <c r="L58" s="5"/>
    </row>
    <row r="59" spans="1:12" customHeight="1" ht="105" outlineLevel="4">
      <c r="A59" s="1"/>
      <c r="B59" s="1">
        <v>929739</v>
      </c>
      <c r="C59" s="1" t="s">
        <v>168</v>
      </c>
      <c r="D59" s="1"/>
      <c r="E59" s="2" t="s">
        <v>169</v>
      </c>
      <c r="F59" s="2" t="s">
        <v>136</v>
      </c>
      <c r="G59" s="2" t="s">
        <v>101</v>
      </c>
      <c r="H59" s="2">
        <v>0</v>
      </c>
      <c r="I59" s="1">
        <v>0</v>
      </c>
      <c r="J59" s="3" t="s">
        <v>16</v>
      </c>
      <c r="K59" s="2" t="str">
        <f>J59*83.78</f>
        <v>0</v>
      </c>
      <c r="L59" s="5"/>
    </row>
    <row r="60" spans="1:12" customHeight="1" ht="105" outlineLevel="4">
      <c r="A60" s="1"/>
      <c r="B60" s="1">
        <v>929740</v>
      </c>
      <c r="C60" s="1" t="s">
        <v>170</v>
      </c>
      <c r="D60" s="1"/>
      <c r="E60" s="2" t="s">
        <v>171</v>
      </c>
      <c r="F60" s="2" t="s">
        <v>140</v>
      </c>
      <c r="G60" s="2" t="s">
        <v>101</v>
      </c>
      <c r="H60" s="2">
        <v>0</v>
      </c>
      <c r="I60" s="1">
        <v>0</v>
      </c>
      <c r="J60" s="3" t="s">
        <v>16</v>
      </c>
      <c r="K60" s="2" t="str">
        <f>J60*125.66</f>
        <v>0</v>
      </c>
      <c r="L60" s="5"/>
    </row>
    <row r="61" spans="1:12" customHeight="1" ht="105" outlineLevel="4">
      <c r="A61" s="1"/>
      <c r="B61" s="1">
        <v>929741</v>
      </c>
      <c r="C61" s="1" t="s">
        <v>172</v>
      </c>
      <c r="D61" s="1"/>
      <c r="E61" s="2" t="s">
        <v>173</v>
      </c>
      <c r="F61" s="2" t="s">
        <v>143</v>
      </c>
      <c r="G61" s="2" t="s">
        <v>71</v>
      </c>
      <c r="H61" s="2">
        <v>0</v>
      </c>
      <c r="I61" s="1">
        <v>0</v>
      </c>
      <c r="J61" s="3" t="s">
        <v>16</v>
      </c>
      <c r="K61" s="2" t="str">
        <f>J61*211.34</f>
        <v>0</v>
      </c>
      <c r="L61" s="5"/>
    </row>
    <row r="62" spans="1:12" customHeight="1" ht="105" outlineLevel="4">
      <c r="A62" s="1"/>
      <c r="B62" s="1">
        <v>929742</v>
      </c>
      <c r="C62" s="1" t="s">
        <v>174</v>
      </c>
      <c r="D62" s="1"/>
      <c r="E62" s="2" t="s">
        <v>175</v>
      </c>
      <c r="F62" s="2" t="s">
        <v>146</v>
      </c>
      <c r="G62" s="2">
        <v>0</v>
      </c>
      <c r="H62" s="2">
        <v>0</v>
      </c>
      <c r="I62" s="1">
        <v>0</v>
      </c>
      <c r="J62" s="3" t="s">
        <v>16</v>
      </c>
      <c r="K62" s="2" t="str">
        <f>J62*325.57</f>
        <v>0</v>
      </c>
      <c r="L62" s="5"/>
    </row>
    <row r="63" spans="1:12" customHeight="1" ht="105" outlineLevel="4">
      <c r="A63" s="1"/>
      <c r="B63" s="1">
        <v>929743</v>
      </c>
      <c r="C63" s="1" t="s">
        <v>176</v>
      </c>
      <c r="D63" s="1"/>
      <c r="E63" s="2" t="s">
        <v>177</v>
      </c>
      <c r="F63" s="2" t="s">
        <v>178</v>
      </c>
      <c r="G63" s="2" t="s">
        <v>137</v>
      </c>
      <c r="H63" s="2">
        <v>0</v>
      </c>
      <c r="I63" s="1">
        <v>0</v>
      </c>
      <c r="J63" s="3" t="s">
        <v>16</v>
      </c>
      <c r="K63" s="2" t="str">
        <f>J63*74.64</f>
        <v>0</v>
      </c>
      <c r="L63" s="5"/>
    </row>
    <row r="64" spans="1:12" customHeight="1" ht="105" outlineLevel="4">
      <c r="A64" s="1"/>
      <c r="B64" s="1">
        <v>929744</v>
      </c>
      <c r="C64" s="1" t="s">
        <v>179</v>
      </c>
      <c r="D64" s="1"/>
      <c r="E64" s="2" t="s">
        <v>180</v>
      </c>
      <c r="F64" s="2" t="s">
        <v>181</v>
      </c>
      <c r="G64" s="2" t="s">
        <v>101</v>
      </c>
      <c r="H64" s="2">
        <v>0</v>
      </c>
      <c r="I64" s="1">
        <v>0</v>
      </c>
      <c r="J64" s="3" t="s">
        <v>16</v>
      </c>
      <c r="K64" s="2" t="str">
        <f>J64*116.74</f>
        <v>0</v>
      </c>
      <c r="L64" s="5"/>
    </row>
    <row r="65" spans="1:12" customHeight="1" ht="105" outlineLevel="4">
      <c r="A65" s="1"/>
      <c r="B65" s="1">
        <v>929745</v>
      </c>
      <c r="C65" s="1" t="s">
        <v>182</v>
      </c>
      <c r="D65" s="1"/>
      <c r="E65" s="2" t="s">
        <v>183</v>
      </c>
      <c r="F65" s="2" t="s">
        <v>184</v>
      </c>
      <c r="G65" s="2" t="s">
        <v>58</v>
      </c>
      <c r="H65" s="2">
        <v>0</v>
      </c>
      <c r="I65" s="1">
        <v>0</v>
      </c>
      <c r="J65" s="3" t="s">
        <v>16</v>
      </c>
      <c r="K65" s="2" t="str">
        <f>J65*187.48</f>
        <v>0</v>
      </c>
      <c r="L65" s="5"/>
    </row>
    <row r="66" spans="1:12" customHeight="1" ht="105" outlineLevel="4">
      <c r="A66" s="1"/>
      <c r="B66" s="1">
        <v>929746</v>
      </c>
      <c r="C66" s="1" t="s">
        <v>185</v>
      </c>
      <c r="D66" s="1"/>
      <c r="E66" s="2" t="s">
        <v>186</v>
      </c>
      <c r="F66" s="2" t="s">
        <v>187</v>
      </c>
      <c r="G66" s="2" t="s">
        <v>71</v>
      </c>
      <c r="H66" s="2">
        <v>0</v>
      </c>
      <c r="I66" s="1">
        <v>0</v>
      </c>
      <c r="J66" s="3" t="s">
        <v>16</v>
      </c>
      <c r="K66" s="2" t="str">
        <f>J66*298.35</f>
        <v>0</v>
      </c>
      <c r="L66" s="5"/>
    </row>
    <row r="67" spans="1:12" customHeight="1" ht="105" outlineLevel="4">
      <c r="A67" s="1"/>
      <c r="B67" s="1">
        <v>929747</v>
      </c>
      <c r="C67" s="1" t="s">
        <v>188</v>
      </c>
      <c r="D67" s="1"/>
      <c r="E67" s="2" t="s">
        <v>189</v>
      </c>
      <c r="F67" s="2" t="s">
        <v>190</v>
      </c>
      <c r="G67" s="2" t="s">
        <v>71</v>
      </c>
      <c r="H67" s="2">
        <v>0</v>
      </c>
      <c r="I67" s="1">
        <v>0</v>
      </c>
      <c r="J67" s="3" t="s">
        <v>16</v>
      </c>
      <c r="K67" s="2" t="str">
        <f>J67*497.93</f>
        <v>0</v>
      </c>
      <c r="L67" s="5"/>
    </row>
    <row r="68" spans="1:12" customHeight="1" ht="105" outlineLevel="4">
      <c r="A68" s="1"/>
      <c r="B68" s="1">
        <v>929748</v>
      </c>
      <c r="C68" s="1" t="s">
        <v>191</v>
      </c>
      <c r="D68" s="1"/>
      <c r="E68" s="2" t="s">
        <v>192</v>
      </c>
      <c r="F68" s="2" t="s">
        <v>193</v>
      </c>
      <c r="G68" s="2" t="s">
        <v>71</v>
      </c>
      <c r="H68" s="2">
        <v>0</v>
      </c>
      <c r="I68" s="1">
        <v>0</v>
      </c>
      <c r="J68" s="3" t="s">
        <v>16</v>
      </c>
      <c r="K68" s="2" t="str">
        <f>J68*769.10</f>
        <v>0</v>
      </c>
      <c r="L68" s="5"/>
    </row>
    <row r="69" spans="1:12" customHeight="1" ht="105" outlineLevel="4">
      <c r="A69" s="1"/>
      <c r="B69" s="1">
        <v>929749</v>
      </c>
      <c r="C69" s="1" t="s">
        <v>194</v>
      </c>
      <c r="D69" s="1"/>
      <c r="E69" s="2" t="s">
        <v>195</v>
      </c>
      <c r="F69" s="2" t="s">
        <v>196</v>
      </c>
      <c r="G69" s="2">
        <v>0</v>
      </c>
      <c r="H69" s="2">
        <v>0</v>
      </c>
      <c r="I69" s="1">
        <v>0</v>
      </c>
      <c r="J69" s="3" t="s">
        <v>16</v>
      </c>
      <c r="K69" s="2" t="str">
        <f>J69*1042.55</f>
        <v>0</v>
      </c>
      <c r="L69" s="5"/>
    </row>
    <row r="70" spans="1:12" customHeight="1" ht="105" outlineLevel="4">
      <c r="A70" s="1"/>
      <c r="B70" s="1">
        <v>929750</v>
      </c>
      <c r="C70" s="1" t="s">
        <v>197</v>
      </c>
      <c r="D70" s="1"/>
      <c r="E70" s="2" t="s">
        <v>198</v>
      </c>
      <c r="F70" s="2" t="s">
        <v>199</v>
      </c>
      <c r="G70" s="2">
        <v>0</v>
      </c>
      <c r="H70" s="2">
        <v>0</v>
      </c>
      <c r="I70" s="1">
        <v>0</v>
      </c>
      <c r="J70" s="3" t="s">
        <v>16</v>
      </c>
      <c r="K70" s="2" t="str">
        <f>J70*1563.89</f>
        <v>0</v>
      </c>
      <c r="L70" s="5"/>
    </row>
    <row r="71" spans="1:12" customHeight="1" ht="105" outlineLevel="4">
      <c r="A71" s="1"/>
      <c r="B71" s="1">
        <v>929751</v>
      </c>
      <c r="C71" s="1" t="s">
        <v>200</v>
      </c>
      <c r="D71" s="1"/>
      <c r="E71" s="2" t="s">
        <v>201</v>
      </c>
      <c r="F71" s="2" t="s">
        <v>202</v>
      </c>
      <c r="G71" s="2">
        <v>0</v>
      </c>
      <c r="H71" s="2">
        <v>0</v>
      </c>
      <c r="I71" s="1">
        <v>0</v>
      </c>
      <c r="J71" s="3" t="s">
        <v>16</v>
      </c>
      <c r="K71" s="2" t="str">
        <f>J71*2324.37</f>
        <v>0</v>
      </c>
      <c r="L71" s="5"/>
    </row>
    <row r="72" spans="1:12" customHeight="1" ht="105" outlineLevel="4">
      <c r="A72" s="1"/>
      <c r="B72" s="1">
        <v>929752</v>
      </c>
      <c r="C72" s="1" t="s">
        <v>203</v>
      </c>
      <c r="D72" s="1"/>
      <c r="E72" s="2" t="s">
        <v>204</v>
      </c>
      <c r="F72" s="2" t="s">
        <v>178</v>
      </c>
      <c r="G72" s="2" t="s">
        <v>101</v>
      </c>
      <c r="H72" s="2">
        <v>0</v>
      </c>
      <c r="I72" s="1">
        <v>0</v>
      </c>
      <c r="J72" s="3" t="s">
        <v>16</v>
      </c>
      <c r="K72" s="2" t="str">
        <f>J72*74.64</f>
        <v>0</v>
      </c>
      <c r="L72" s="5"/>
    </row>
    <row r="73" spans="1:12" customHeight="1" ht="105" outlineLevel="4">
      <c r="A73" s="1"/>
      <c r="B73" s="1">
        <v>929753</v>
      </c>
      <c r="C73" s="1" t="s">
        <v>205</v>
      </c>
      <c r="D73" s="1"/>
      <c r="E73" s="2" t="s">
        <v>206</v>
      </c>
      <c r="F73" s="2" t="s">
        <v>181</v>
      </c>
      <c r="G73" s="2" t="s">
        <v>58</v>
      </c>
      <c r="H73" s="2">
        <v>0</v>
      </c>
      <c r="I73" s="1">
        <v>0</v>
      </c>
      <c r="J73" s="3" t="s">
        <v>16</v>
      </c>
      <c r="K73" s="2" t="str">
        <f>J73*116.74</f>
        <v>0</v>
      </c>
      <c r="L73" s="5"/>
    </row>
    <row r="74" spans="1:12" customHeight="1" ht="105" outlineLevel="4">
      <c r="A74" s="1"/>
      <c r="B74" s="1">
        <v>929754</v>
      </c>
      <c r="C74" s="1" t="s">
        <v>207</v>
      </c>
      <c r="D74" s="1"/>
      <c r="E74" s="2" t="s">
        <v>208</v>
      </c>
      <c r="F74" s="2" t="s">
        <v>184</v>
      </c>
      <c r="G74" s="2" t="s">
        <v>58</v>
      </c>
      <c r="H74" s="2">
        <v>0</v>
      </c>
      <c r="I74" s="1">
        <v>0</v>
      </c>
      <c r="J74" s="3" t="s">
        <v>16</v>
      </c>
      <c r="K74" s="2" t="str">
        <f>J74*187.48</f>
        <v>0</v>
      </c>
      <c r="L74" s="5"/>
    </row>
    <row r="75" spans="1:12" customHeight="1" ht="105" outlineLevel="4">
      <c r="A75" s="1"/>
      <c r="B75" s="1">
        <v>929755</v>
      </c>
      <c r="C75" s="1" t="s">
        <v>209</v>
      </c>
      <c r="D75" s="1"/>
      <c r="E75" s="2" t="s">
        <v>210</v>
      </c>
      <c r="F75" s="2" t="s">
        <v>187</v>
      </c>
      <c r="G75" s="2">
        <v>0</v>
      </c>
      <c r="H75" s="2">
        <v>0</v>
      </c>
      <c r="I75" s="1">
        <v>0</v>
      </c>
      <c r="J75" s="3" t="s">
        <v>16</v>
      </c>
      <c r="K75" s="2" t="str">
        <f>J75*298.35</f>
        <v>0</v>
      </c>
      <c r="L7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2026-05-11T15:55:37+03:00</dcterms:created>
  <dcterms:modified xsi:type="dcterms:W3CDTF">2026-05-11T15:55:37+03:00</dcterms:modified>
  <dc:title>Untitled Spreadsheet</dc:title>
  <dc:description/>
  <dc:subject/>
  <cp:keywords/>
  <cp:category/>
</cp:coreProperties>
</file>