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<sst xmlns="http://schemas.openxmlformats.org/spreadsheetml/2006/main" uniqueCount="177">
  <si>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</si>
  <si>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</si>
  <si>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</si>
  <si>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</si>
  <si>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</si>
  <si>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</si>
  <si>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</si>
  <si>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</si>
  <si>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</si>
  <si>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</si>
  <si>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</si>
  <si>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</si>
  <si>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VALTEC</t>
  </si>
  <si>
    <t>VLC-310001</t>
  </si>
  <si>
    <t>VTp.700.0020.20</t>
  </si>
  <si>
    <t>ТРУБА PP-R, PN 20/25, 20 MM (белый) SDR6  (4 /120шт) (синяя уп 20мм)</t>
  </si>
  <si>
    <t>117.00 руб.</t>
  </si>
  <si>
    <t>&gt;100</t>
  </si>
  <si>
    <t>&gt;1000</t>
  </si>
  <si>
    <t>пог. м</t>
  </si>
  <si>
    <t>VLC-310002</t>
  </si>
  <si>
    <t>VTp.700.0020.25</t>
  </si>
  <si>
    <t>ТРУБА PP-R, PN 20/25, 25 MM (белый) SDR6 (4 /80шт) (синяя уп 25мм)</t>
  </si>
  <si>
    <t>182.00 руб.</t>
  </si>
  <si>
    <t>VLC-310003</t>
  </si>
  <si>
    <t>VTp.700.0020.32</t>
  </si>
  <si>
    <t>ТРУБА PP-R, PN 20/25, 32 MM (белый) SDR6  (4 /60шт) (синяя уп 32мм)</t>
  </si>
  <si>
    <t>298.00 руб.</t>
  </si>
  <si>
    <t>&gt;50</t>
  </si>
  <si>
    <t>&gt;500</t>
  </si>
  <si>
    <t>VLC-310004</t>
  </si>
  <si>
    <t>VTp.700.0020.40</t>
  </si>
  <si>
    <t>ТРУБА PP-R, PN 20/25, 40 MM (белый) SDR6 (4 /40шт) (синяя уп 40мм)</t>
  </si>
  <si>
    <t>452.00 руб.</t>
  </si>
  <si>
    <t>VLC-310005</t>
  </si>
  <si>
    <t>VTp.700.0020.50</t>
  </si>
  <si>
    <t>ТРУБА PP-R, PN 20/25, 50 MM (белый) SDR6 (4 /24шт) (синяя уп 50мм)</t>
  </si>
  <si>
    <t>774.00 руб.</t>
  </si>
  <si>
    <t>VLC-310006</t>
  </si>
  <si>
    <t>VTp.700.0020.63</t>
  </si>
  <si>
    <t>ТРУБА PP-R, PN 20/25, 63 MM (белый) SDR6 (4 /16шт) (синяя уп 63мм)</t>
  </si>
  <si>
    <t>1 245.00 руб.</t>
  </si>
  <si>
    <t>VLC-310007</t>
  </si>
  <si>
    <t>VTp.700.0020.75</t>
  </si>
  <si>
    <t>ТРУБА PP-R, PN 20/25, 75 MM (белый) SDR6 (4 /12шт) (синяя уп 75мм)</t>
  </si>
  <si>
    <t>1 990.00 руб.</t>
  </si>
  <si>
    <t>VLC-310008</t>
  </si>
  <si>
    <t>VTp.700.0020.90</t>
  </si>
  <si>
    <t>ТРУБА PP-R, PN 20/25, 90 MM (белый) SDR6 (4 /8шт) (синяя уп 90мм)</t>
  </si>
  <si>
    <t>3 028.00 руб.</t>
  </si>
  <si>
    <t>VLC-310009</t>
  </si>
  <si>
    <t>VTp.700.AL25.20</t>
  </si>
  <si>
    <t>ТРУБА PP-ALUX, арм. АЛЮМ, PN 25, 20 MM (белый)   (4 /120шт) (красная уп 20мм)</t>
  </si>
  <si>
    <t>181.00 руб.</t>
  </si>
  <si>
    <t>&gt;5000</t>
  </si>
  <si>
    <t>VLC-310010</t>
  </si>
  <si>
    <t>VTp.700.AL25.25</t>
  </si>
  <si>
    <t>ТРУБА PP-ALUX, арм. АЛЮМ, PN 25, 25 MM (белый)  (4 /80шт) (красная уп 25мм)</t>
  </si>
  <si>
    <t>261.00 руб.</t>
  </si>
  <si>
    <t>VLC-310011</t>
  </si>
  <si>
    <t>VTp.700.AL25.32</t>
  </si>
  <si>
    <t>ТРУБА PP-ALUX, арм. АЛЮМ, PN 25, 32 MM (белый) (4 /60шт) (красная уп 32мм)</t>
  </si>
  <si>
    <t>419.00 руб.</t>
  </si>
  <si>
    <t>VLC-310012</t>
  </si>
  <si>
    <t>VTp.700.AL25.40</t>
  </si>
  <si>
    <t>ТРУБА PP-ALUX, арм. АЛЮМ, PN 25, 40 MM (белый)  (4 /40шт) (красная уп 40мм)</t>
  </si>
  <si>
    <t>744.00 руб.</t>
  </si>
  <si>
    <t>VLC-310013</t>
  </si>
  <si>
    <t>VTp.700.AL25.50</t>
  </si>
  <si>
    <t>ТРУБА PP-ALUX, арм. АЛЮМ, PN 25, 50 MM (белый) (4 /24шт) (красная уп 50мм)</t>
  </si>
  <si>
    <t>907.00 руб.</t>
  </si>
  <si>
    <t>VLC-310014</t>
  </si>
  <si>
    <t>VTp.700.AL25.63</t>
  </si>
  <si>
    <t>ТРУБА PP-ALUX, арм. АЛЮМ, PN 25, 63 MM (белый)  (4 /16шт) (красная уп 63мм)</t>
  </si>
  <si>
    <t>1 605.00 руб.</t>
  </si>
  <si>
    <t>VLC-310015</t>
  </si>
  <si>
    <t>VTp.700.AL25.75</t>
  </si>
  <si>
    <t>ТРУБА PP-ALUX, арм. АЛЮМ, PN 25, 75 MM (белый)   (4 /12шт) (красная уп 75мм)</t>
  </si>
  <si>
    <t>2 108.00 руб.</t>
  </si>
  <si>
    <t>VLC-310016</t>
  </si>
  <si>
    <t>VTp.700.AL25.90</t>
  </si>
  <si>
    <t>ТРУБА PP-ALUX, арм. АЛЮМ, PN 25, 90 MM (белый)  (4 /8шт) (красная уп 90мм)</t>
  </si>
  <si>
    <t>2 841.00 руб.</t>
  </si>
  <si>
    <t>VLC-310017</t>
  </si>
  <si>
    <t>VTp.700.FB20.20</t>
  </si>
  <si>
    <t>ТРУБА PP-FIBER арм. СТЕКЛО, PN 20, 20 MM (белый)   (4 /120шт) (черная уп 20мм)</t>
  </si>
  <si>
    <t>114.00 руб.</t>
  </si>
  <si>
    <t>VLC-310018</t>
  </si>
  <si>
    <t>VTp.700.FB20.25</t>
  </si>
  <si>
    <t>ТРУБА PP-FIBER арм. СТЕКЛО, PN 20, 25 MM  (белый)  (4 /80шт) (черная уп 25мм)</t>
  </si>
  <si>
    <t>168.00 руб.</t>
  </si>
  <si>
    <t>VLC-310019</t>
  </si>
  <si>
    <t>VTp.700.FB20.32</t>
  </si>
  <si>
    <t>ТРУБА PP-FIBER арм. СТЕКЛО, PN 20, 32 MM (белый)  (4 /60шт) (черная уп 32мм)</t>
  </si>
  <si>
    <t>280.00 руб.</t>
  </si>
  <si>
    <t>VLC-310020</t>
  </si>
  <si>
    <t>VTp.700.FB20.40</t>
  </si>
  <si>
    <t>ТРУБА PP-FIBER арм. СТЕКЛО, PN 20, 40 MM (белый) (4 /40шт) (черная уп 40мм)</t>
  </si>
  <si>
    <t>460.00 руб.</t>
  </si>
  <si>
    <t>VLC-310021</t>
  </si>
  <si>
    <t>VTp.700.FB20.50</t>
  </si>
  <si>
    <t>ТРУБА PP-FIBER арм. СТЕКЛО, PN 20, 50 MM (белый)  (4 /24шт) (черная уп 50мм)</t>
  </si>
  <si>
    <t>811.00 руб.</t>
  </si>
  <si>
    <t>VLC-310022</t>
  </si>
  <si>
    <t>VTp.700.FB20.63</t>
  </si>
  <si>
    <t>ТРУБА PP-FIBER арм. СТЕКЛО, PN 20, 63 MM (белый)  (4 /16шт) (черная уп 63мм)</t>
  </si>
  <si>
    <t>1 293.00 руб.</t>
  </si>
  <si>
    <t>VLC-310023</t>
  </si>
  <si>
    <t>VTp.700.FB20.75</t>
  </si>
  <si>
    <t>ТРУБА PP-FIBER арм. СТЕКЛО, PN 20, 75 MM (белый)   (4 /12шт) (черная уп 75мм)</t>
  </si>
  <si>
    <t>1 085.00 руб.</t>
  </si>
  <si>
    <t>VLC-310024</t>
  </si>
  <si>
    <t>VTp.700.FB20.90</t>
  </si>
  <si>
    <t>ТРУБА PP-FIBER арм. СТЕКЛО, PN 20, 90 MM (белый)   (4 /8шт) (черная уп 90мм)</t>
  </si>
  <si>
    <t>1 618.00 руб.</t>
  </si>
  <si>
    <t>VLC-310025</t>
  </si>
  <si>
    <t>VTp.700.FB25.20</t>
  </si>
  <si>
    <t>ТРУБА PP-FIBER арм. стекл., 20 MM (белый), PN 25   (4 /120шт) (желтая уп 20мм)</t>
  </si>
  <si>
    <t>133.00 руб.</t>
  </si>
  <si>
    <t>VLC-310026</t>
  </si>
  <si>
    <t>VTp.700.FB25.25</t>
  </si>
  <si>
    <t>ТРУБА PP-FIBER арм. стекл., 25 MM (белый), PN 25   (4 /80шт) (желтая уп 25мм)</t>
  </si>
  <si>
    <t>202.00 руб.</t>
  </si>
  <si>
    <t>VLC-310027</t>
  </si>
  <si>
    <t>VTp.700.FB25.32</t>
  </si>
  <si>
    <t>ТРУБА PP-FIBER арм. стекл., 32 MM (белый), PN 25 (4 /60шт) (желтая уп 32мм)</t>
  </si>
  <si>
    <t>349.00 руб.</t>
  </si>
  <si>
    <t>VLC-310028</t>
  </si>
  <si>
    <t>VTp.700.FB25.40</t>
  </si>
  <si>
    <t>ТРУБА PP-FIBER арм. стекл., 40 MM (белый), PN 25 (4 /40шт) (желтая уп 40мм)</t>
  </si>
  <si>
    <t>522.00 руб.</t>
  </si>
  <si>
    <t>VLC-310029</t>
  </si>
  <si>
    <t>VTp.700.FB25.50</t>
  </si>
  <si>
    <t>ТРУБА PP-FIBER арм. стекл., 50 MM (белый), PN 25  (4 /24шт) (желтая уп 50мм)</t>
  </si>
  <si>
    <t>810.00 руб.</t>
  </si>
  <si>
    <t>VLC-310030</t>
  </si>
  <si>
    <t>VTp.700.FB25.63</t>
  </si>
  <si>
    <t>ТРУБА PP-FIBER арм. стекл., 63 MM (белый), PN 25  (4 /16шт) (желтая уп 63мм)</t>
  </si>
  <si>
    <t>1 400.00 руб.</t>
  </si>
  <si>
    <t>VLC-310031</t>
  </si>
  <si>
    <t>VTp.700.FB25.75</t>
  </si>
  <si>
    <t>ТРУБА PP-FIBER арм. стекл., 75 MM (белый), PN 25   (4 /12шт) (желтая уп 75мм)</t>
  </si>
  <si>
    <t>VLC-310032</t>
  </si>
  <si>
    <t>VTp.700.FB25.90</t>
  </si>
  <si>
    <t>ТРУБА PP-FIBER арм. стекл., 90 MM (белый), PN 25   (4 /8шт) (желтая уп 90мм)</t>
  </si>
  <si>
    <t>1 971.00 руб.</t>
  </si>
  <si>
    <t>VLC-320001</t>
  </si>
  <si>
    <t>VTp.700.AL25.20.02</t>
  </si>
  <si>
    <t>ТРУБА PP- ALUX, арм. АЛЮМ, PN 25, 20 MM (белый, по 2м) (2 /60шт) (красная уп 20мм)</t>
  </si>
  <si>
    <t>VLC-320002</t>
  </si>
  <si>
    <t>VTp.700.AL25.25.02</t>
  </si>
  <si>
    <t>ТРУБА PP- ALUX, арм. АЛЮМ, PN 25, 25 MM (белый, по 2м) (2 /40шт) (красная уп 25мм)</t>
  </si>
  <si>
    <t>VLC-320003</t>
  </si>
  <si>
    <t>VTp.700.AL25.32.02</t>
  </si>
  <si>
    <t>ТРУБА PP- ALUX, арм. АЛЮМ, PN 25, 32 MM (белый, по 2м) (2 /30шт) (красная уп 32мм)</t>
  </si>
  <si>
    <t>VLC-320004</t>
  </si>
  <si>
    <t>VTp.700.FB20.20.02</t>
  </si>
  <si>
    <t>ТРУБА PP- FIBER арм. СТЕКЛО, PN 20, 20 MM (белый, по 2м) (2 /60шт) (черная уп 20мм)</t>
  </si>
  <si>
    <t>VLC-320005</t>
  </si>
  <si>
    <t>VTp.700.FB20.25.02</t>
  </si>
  <si>
    <t>ТРУБА PP- FIBER арм. СТЕКЛО, PN 20, 25 MM (белый, по 2м) (2 /40шт) (черная уп 25мм)</t>
  </si>
  <si>
    <t>VLC-320006</t>
  </si>
  <si>
    <t>VTp.700.FB20.32.02</t>
  </si>
  <si>
    <t>ТРУБА PP- FIBER арм. СТЕКЛО, PN 20, 32 MM (белый, по 2м) (2 /30шт) (черная уп 32мм)</t>
  </si>
  <si>
    <t>VLC-320007</t>
  </si>
  <si>
    <t>VTp.700.0020.20.02</t>
  </si>
  <si>
    <t>ТРУБА PP- R, PN 20/25, 20 MM (белый, по 2м) SDR6 (2 /60шт) (синяя уп 20мм)</t>
  </si>
  <si>
    <t>VLC-320008</t>
  </si>
  <si>
    <t>VTp.700.0020.25.02</t>
  </si>
  <si>
    <t>ТРУБА PP- R, PN 20/25, 25 MM (белый, по 2м) SDR6 (2 /40шт) (синяя уп 25мм)</t>
  </si>
  <si>
    <t>VLC-320009</t>
  </si>
  <si>
    <t>VTp.700.0020.32.02</t>
  </si>
  <si>
    <t>ТРУБА PP- R, PN 20/25, 32 MM (белый, по 2м) SDR6 (2 /30шт) (синяя уп 32мм)</t>
  </si>
  <si>
    <t>VLC-900293</t>
  </si>
  <si>
    <t>VTp.700.FB20.110</t>
  </si>
  <si>
    <t>ТРУБА PP-FIBER арм. стекл., PN 20/25, 110 MM SDR6 (белый)</t>
  </si>
  <si>
    <t>2 446.00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</si>
</sst>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c7c6bb_86a5_11e9_8101_003048fd731b_17f7bcf0_a595_11ee_a526_047c1617b1431.jpeg"/><Relationship Id="rId2" Type="http://schemas.openxmlformats.org/officeDocument/2006/relationships/image" Target="../media/50c7c6bf_86a5_11e9_8101_003048fd731b_17f7bcf1_a595_11ee_a526_047c1617b1432.jpeg"/><Relationship Id="rId3" Type="http://schemas.openxmlformats.org/officeDocument/2006/relationships/image" Target="../media/50c7c6c3_86a5_11e9_8101_003048fd731b_17f7bcf2_a595_11ee_a526_047c1617b1433.jpeg"/><Relationship Id="rId4" Type="http://schemas.openxmlformats.org/officeDocument/2006/relationships/image" Target="../media/50c7c6c7_86a5_11e9_8101_003048fd731b_17f7bcf3_a595_11ee_a526_047c1617b1434.jpeg"/><Relationship Id="rId5" Type="http://schemas.openxmlformats.org/officeDocument/2006/relationships/image" Target="../media/50c7c6cb_86a5_11e9_8101_003048fd731b_17f7bcf4_a595_11ee_a526_047c1617b1435.jpeg"/><Relationship Id="rId6" Type="http://schemas.openxmlformats.org/officeDocument/2006/relationships/image" Target="../media/50c7c6cf_86a5_11e9_8101_003048fd731b_17f7bcf5_a595_11ee_a526_047c1617b1436.jpeg"/><Relationship Id="rId7" Type="http://schemas.openxmlformats.org/officeDocument/2006/relationships/image" Target="../media/50c7c6d3_86a5_11e9_8101_003048fd731b_17f7bcf6_a595_11ee_a526_047c1617b1437.jpeg"/><Relationship Id="rId8" Type="http://schemas.openxmlformats.org/officeDocument/2006/relationships/image" Target="../media/50c7c6d7_86a5_11e9_8101_003048fd731b_17f7bcf7_a595_11ee_a526_047c1617b1438.jpeg"/><Relationship Id="rId9" Type="http://schemas.openxmlformats.org/officeDocument/2006/relationships/image" Target="../media/50c7c6db_86a5_11e9_8101_003048fd731b_17f7bcf8_a595_11ee_a526_047c1617b1439.jpeg"/><Relationship Id="rId10" Type="http://schemas.openxmlformats.org/officeDocument/2006/relationships/image" Target="../media/50c7c6df_86a5_11e9_8101_003048fd731b_17f7bcf9_a595_11ee_a526_047c1617b14310.jpeg"/><Relationship Id="rId11" Type="http://schemas.openxmlformats.org/officeDocument/2006/relationships/image" Target="../media/50c7c6e3_86a5_11e9_8101_003048fd731b_17f7bcfa_a595_11ee_a526_047c1617b14311.jpeg"/><Relationship Id="rId12" Type="http://schemas.openxmlformats.org/officeDocument/2006/relationships/image" Target="../media/50c7c6e7_86a5_11e9_8101_003048fd731b_17f7bcfb_a595_11ee_a526_047c1617b14312.jpeg"/><Relationship Id="rId13" Type="http://schemas.openxmlformats.org/officeDocument/2006/relationships/image" Target="../media/50c7c6eb_86a5_11e9_8101_003048fd731b_17f7bcfc_a595_11ee_a526_047c1617b14313.jpeg"/><Relationship Id="rId14" Type="http://schemas.openxmlformats.org/officeDocument/2006/relationships/image" Target="../media/50c7c6ef_86a5_11e9_8101_003048fd731b_17f7bcfd_a595_11ee_a526_047c1617b14314.jpeg"/><Relationship Id="rId15" Type="http://schemas.openxmlformats.org/officeDocument/2006/relationships/image" Target="../media/50c7c6f3_86a5_11e9_8101_003048fd731b_17f7bcfe_a595_11ee_a526_047c1617b14315.jpeg"/><Relationship Id="rId16" Type="http://schemas.openxmlformats.org/officeDocument/2006/relationships/image" Target="../media/50c7c6f7_86a5_11e9_8101_003048fd731b_17f7bcff_a595_11ee_a526_047c1617b14316.jpeg"/><Relationship Id="rId17" Type="http://schemas.openxmlformats.org/officeDocument/2006/relationships/image" Target="../media/50c7c6fb_86a5_11e9_8101_003048fd731b_17f7bd00_a595_11ee_a526_047c1617b14317.jpeg"/><Relationship Id="rId18" Type="http://schemas.openxmlformats.org/officeDocument/2006/relationships/image" Target="../media/50c7c6ff_86a5_11e9_8101_003048fd731b_17f7bd01_a595_11ee_a526_047c1617b14318.jpeg"/><Relationship Id="rId19" Type="http://schemas.openxmlformats.org/officeDocument/2006/relationships/image" Target="../media/50c7c703_86a5_11e9_8101_003048fd731b_17f7bd02_a595_11ee_a526_047c1617b14319.jpeg"/><Relationship Id="rId20" Type="http://schemas.openxmlformats.org/officeDocument/2006/relationships/image" Target="../media/50c7c707_86a5_11e9_8101_003048fd731b_17f7bd03_a595_11ee_a526_047c1617b14320.jpeg"/><Relationship Id="rId21" Type="http://schemas.openxmlformats.org/officeDocument/2006/relationships/image" Target="../media/50c7c70b_86a5_11e9_8101_003048fd731b_17f7bd04_a595_11ee_a526_047c1617b14321.jpeg"/><Relationship Id="rId22" Type="http://schemas.openxmlformats.org/officeDocument/2006/relationships/image" Target="../media/50c7c70f_86a5_11e9_8101_003048fd731b_17f7bd05_a595_11ee_a526_047c1617b14322.jpeg"/><Relationship Id="rId23" Type="http://schemas.openxmlformats.org/officeDocument/2006/relationships/image" Target="../media/50c7c713_86a5_11e9_8101_003048fd731b_17f7bd06_a595_11ee_a526_047c1617b14323.jpeg"/><Relationship Id="rId24" Type="http://schemas.openxmlformats.org/officeDocument/2006/relationships/image" Target="../media/50c7c717_86a5_11e9_8101_003048fd731b_17f7bd07_a595_11ee_a526_047c1617b14324.jpeg"/><Relationship Id="rId25" Type="http://schemas.openxmlformats.org/officeDocument/2006/relationships/image" Target="../media/50c7c71b_86a5_11e9_8101_003048fd731b_17f7bd08_a595_11ee_a526_047c1617b14325.jpeg"/><Relationship Id="rId26" Type="http://schemas.openxmlformats.org/officeDocument/2006/relationships/image" Target="../media/50c7c71f_86a5_11e9_8101_003048fd731b_17f7bd09_a595_11ee_a526_047c1617b14326.jpeg"/><Relationship Id="rId27" Type="http://schemas.openxmlformats.org/officeDocument/2006/relationships/image" Target="../media/50c7c723_86a5_11e9_8101_003048fd731b_17f7bd0a_a595_11ee_a526_047c1617b14327.jpeg"/><Relationship Id="rId28" Type="http://schemas.openxmlformats.org/officeDocument/2006/relationships/image" Target="../media/50c7c727_86a5_11e9_8101_003048fd731b_17f7bd0b_a595_11ee_a526_047c1617b14328.jpeg"/><Relationship Id="rId29" Type="http://schemas.openxmlformats.org/officeDocument/2006/relationships/image" Target="../media/50c7c72b_86a5_11e9_8101_003048fd731b_17f7bd0c_a595_11ee_a526_047c1617b14329.jpeg"/><Relationship Id="rId30" Type="http://schemas.openxmlformats.org/officeDocument/2006/relationships/image" Target="../media/50c7c72f_86a5_11e9_8101_003048fd731b_17f7bd0d_a595_11ee_a526_047c1617b14330.jpeg"/><Relationship Id="rId31" Type="http://schemas.openxmlformats.org/officeDocument/2006/relationships/image" Target="../media/50c7c733_86a5_11e9_8101_003048fd731b_17f7bd0e_a595_11ee_a526_047c1617b14331.jpeg"/><Relationship Id="rId32" Type="http://schemas.openxmlformats.org/officeDocument/2006/relationships/image" Target="../media/50c7c737_86a5_11e9_8101_003048fd731b_17f7bd0f_a595_11ee_a526_047c1617b14332.jpeg"/><Relationship Id="rId33" Type="http://schemas.openxmlformats.org/officeDocument/2006/relationships/image" Target="../media/50c7c73b_86a5_11e9_8101_003048fd731b_17f7bd11_a595_11ee_a526_047c1617b14333.jpeg"/><Relationship Id="rId34" Type="http://schemas.openxmlformats.org/officeDocument/2006/relationships/image" Target="../media/50c7c73f_86a5_11e9_8101_003048fd731b_17f7bd12_a595_11ee_a526_047c1617b14334.jpeg"/><Relationship Id="rId35" Type="http://schemas.openxmlformats.org/officeDocument/2006/relationships/image" Target="../media/50c7c743_86a5_11e9_8101_003048fd731b_17f7bd13_a595_11ee_a526_047c1617b14335.jpeg"/><Relationship Id="rId36" Type="http://schemas.openxmlformats.org/officeDocument/2006/relationships/image" Target="../media/50c7c747_86a5_11e9_8101_003048fd731b_17f7bd14_a595_11ee_a526_047c1617b14336.jpeg"/><Relationship Id="rId37" Type="http://schemas.openxmlformats.org/officeDocument/2006/relationships/image" Target="../media/50c7c74b_86a5_11e9_8101_003048fd731b_17f7bd15_a595_11ee_a526_047c1617b14337.jpeg"/><Relationship Id="rId38" Type="http://schemas.openxmlformats.org/officeDocument/2006/relationships/image" Target="../media/50c7c74f_86a5_11e9_8101_003048fd731b_17f7bd16_a595_11ee_a526_047c1617b14338.jpeg"/><Relationship Id="rId39" Type="http://schemas.openxmlformats.org/officeDocument/2006/relationships/image" Target="../media/50c7c753_86a5_11e9_8101_003048fd731b_17f7bd17_a595_11ee_a526_047c1617b14339.jpeg"/><Relationship Id="rId40" Type="http://schemas.openxmlformats.org/officeDocument/2006/relationships/image" Target="../media/50c7c757_86a5_11e9_8101_003048fd731b_17f7bd18_a595_11ee_a526_047c1617b14340.jpeg"/><Relationship Id="rId41" Type="http://schemas.openxmlformats.org/officeDocument/2006/relationships/image" Target="../media/50c7c75b_86a5_11e9_8101_003048fd731b_17f7bd19_a595_11ee_a526_047c1617b14341.jpeg"/><Relationship Id="rId42" Type="http://schemas.openxmlformats.org/officeDocument/2006/relationships/image" Target="../media/6d083a3f_3466_11eb_81f3_003048fd731b_17f7bd1a_a595_11ee_a526_047c1617b143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903099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J5*117.00</f>
        <v>0</v>
      </c>
      <c r="L5" s="5"/>
    </row>
    <row r="6" spans="1:12" customHeight="1" ht="105" outlineLevel="4">
      <c r="A6" s="1"/>
      <c r="B6" s="1">
        <v>903100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J6*182.00</f>
        <v>0</v>
      </c>
      <c r="L6" s="5"/>
    </row>
    <row r="7" spans="1:12" customHeight="1" ht="105" outlineLevel="4">
      <c r="A7" s="1"/>
      <c r="B7" s="1">
        <v>903101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1">
        <v>0</v>
      </c>
      <c r="J7" s="3" t="s">
        <v>19</v>
      </c>
      <c r="K7" s="2" t="str">
        <f>J7*298.00</f>
        <v>0</v>
      </c>
      <c r="L7" s="5"/>
    </row>
    <row r="8" spans="1:12" customHeight="1" ht="105" outlineLevel="4">
      <c r="A8" s="1"/>
      <c r="B8" s="1">
        <v>903102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 t="s">
        <v>18</v>
      </c>
      <c r="I8" s="1">
        <v>0</v>
      </c>
      <c r="J8" s="3" t="s">
        <v>19</v>
      </c>
      <c r="K8" s="2" t="str">
        <f>J8*452.00</f>
        <v>0</v>
      </c>
      <c r="L8" s="5"/>
    </row>
    <row r="9" spans="1:12" customHeight="1" ht="105" outlineLevel="4">
      <c r="A9" s="1"/>
      <c r="B9" s="1">
        <v>903103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 t="s">
        <v>29</v>
      </c>
      <c r="I9" s="1">
        <v>0</v>
      </c>
      <c r="J9" s="3" t="s">
        <v>19</v>
      </c>
      <c r="K9" s="2" t="str">
        <f>J9*774.00</f>
        <v>0</v>
      </c>
      <c r="L9" s="5"/>
    </row>
    <row r="10" spans="1:12" customHeight="1" ht="105" outlineLevel="4">
      <c r="A10" s="1"/>
      <c r="B10" s="1">
        <v>903104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17</v>
      </c>
      <c r="I10" s="1">
        <v>0</v>
      </c>
      <c r="J10" s="3" t="s">
        <v>19</v>
      </c>
      <c r="K10" s="2" t="str">
        <f>J10*1245.00</f>
        <v>0</v>
      </c>
      <c r="L10" s="5"/>
    </row>
    <row r="11" spans="1:12" customHeight="1" ht="105" outlineLevel="4">
      <c r="A11" s="1"/>
      <c r="B11" s="1">
        <v>903105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17</v>
      </c>
      <c r="I11" s="1">
        <v>0</v>
      </c>
      <c r="J11" s="3" t="s">
        <v>19</v>
      </c>
      <c r="K11" s="2" t="str">
        <f>J11*1990.00</f>
        <v>0</v>
      </c>
      <c r="L11" s="5"/>
    </row>
    <row r="12" spans="1:12" customHeight="1" ht="105" outlineLevel="4">
      <c r="A12" s="1"/>
      <c r="B12" s="1">
        <v>903106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19</v>
      </c>
      <c r="K12" s="2" t="str">
        <f>J12*3028.00</f>
        <v>0</v>
      </c>
      <c r="L12" s="5"/>
    </row>
    <row r="13" spans="1:12" customHeight="1" ht="105" outlineLevel="4">
      <c r="A13" s="1"/>
      <c r="B13" s="1">
        <v>903107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29</v>
      </c>
      <c r="H13" s="2" t="s">
        <v>54</v>
      </c>
      <c r="I13" s="1">
        <v>0</v>
      </c>
      <c r="J13" s="3" t="s">
        <v>19</v>
      </c>
      <c r="K13" s="2" t="str">
        <f>J13*181.00</f>
        <v>0</v>
      </c>
      <c r="L13" s="5"/>
    </row>
    <row r="14" spans="1:12" customHeight="1" ht="105" outlineLevel="4">
      <c r="A14" s="1"/>
      <c r="B14" s="1">
        <v>903108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29</v>
      </c>
      <c r="H14" s="2" t="s">
        <v>54</v>
      </c>
      <c r="I14" s="1">
        <v>0</v>
      </c>
      <c r="J14" s="3" t="s">
        <v>19</v>
      </c>
      <c r="K14" s="2" t="str">
        <f>J14*261.00</f>
        <v>0</v>
      </c>
      <c r="L14" s="5"/>
    </row>
    <row r="15" spans="1:12" customHeight="1" ht="105" outlineLevel="4">
      <c r="A15" s="1"/>
      <c r="B15" s="1">
        <v>903109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29</v>
      </c>
      <c r="H15" s="2" t="s">
        <v>18</v>
      </c>
      <c r="I15" s="1">
        <v>0</v>
      </c>
      <c r="J15" s="3" t="s">
        <v>19</v>
      </c>
      <c r="K15" s="2" t="str">
        <f>J15*419.00</f>
        <v>0</v>
      </c>
      <c r="L15" s="5"/>
    </row>
    <row r="16" spans="1:12" customHeight="1" ht="105" outlineLevel="4">
      <c r="A16" s="1"/>
      <c r="B16" s="1">
        <v>903110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18</v>
      </c>
      <c r="I16" s="1">
        <v>0</v>
      </c>
      <c r="J16" s="3" t="s">
        <v>19</v>
      </c>
      <c r="K16" s="2" t="str">
        <f>J16*744.00</f>
        <v>0</v>
      </c>
      <c r="L16" s="5"/>
    </row>
    <row r="17" spans="1:12" customHeight="1" ht="105" outlineLevel="4">
      <c r="A17" s="1"/>
      <c r="B17" s="1">
        <v>903111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 t="s">
        <v>29</v>
      </c>
      <c r="I17" s="1">
        <v>0</v>
      </c>
      <c r="J17" s="3" t="s">
        <v>19</v>
      </c>
      <c r="K17" s="2" t="str">
        <f>J17*907.00</f>
        <v>0</v>
      </c>
      <c r="L17" s="5"/>
    </row>
    <row r="18" spans="1:12" customHeight="1" ht="105" outlineLevel="4">
      <c r="A18" s="1"/>
      <c r="B18" s="1">
        <v>903112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0</v>
      </c>
      <c r="H18" s="2" t="s">
        <v>29</v>
      </c>
      <c r="I18" s="1">
        <v>0</v>
      </c>
      <c r="J18" s="3" t="s">
        <v>19</v>
      </c>
      <c r="K18" s="2" t="str">
        <f>J18*1605.00</f>
        <v>0</v>
      </c>
      <c r="L18" s="5"/>
    </row>
    <row r="19" spans="1:12" customHeight="1" ht="105" outlineLevel="4">
      <c r="A19" s="1"/>
      <c r="B19" s="1">
        <v>903113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>
        <v>0</v>
      </c>
      <c r="I19" s="1">
        <v>0</v>
      </c>
      <c r="J19" s="3" t="s">
        <v>19</v>
      </c>
      <c r="K19" s="2" t="str">
        <f>J19*2108.00</f>
        <v>0</v>
      </c>
      <c r="L19" s="5"/>
    </row>
    <row r="20" spans="1:12" customHeight="1" ht="105" outlineLevel="4">
      <c r="A20" s="1"/>
      <c r="B20" s="1">
        <v>903114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 t="s">
        <v>17</v>
      </c>
      <c r="I20" s="1">
        <v>0</v>
      </c>
      <c r="J20" s="3" t="s">
        <v>19</v>
      </c>
      <c r="K20" s="2" t="str">
        <f>J20*2841.00</f>
        <v>0</v>
      </c>
      <c r="L20" s="5"/>
    </row>
    <row r="21" spans="1:12" customHeight="1" ht="105" outlineLevel="4">
      <c r="A21" s="1"/>
      <c r="B21" s="1">
        <v>903115</v>
      </c>
      <c r="C21" s="1" t="s">
        <v>83</v>
      </c>
      <c r="D21" s="1" t="s">
        <v>84</v>
      </c>
      <c r="E21" s="2" t="s">
        <v>85</v>
      </c>
      <c r="F21" s="2" t="s">
        <v>86</v>
      </c>
      <c r="G21" s="2" t="s">
        <v>29</v>
      </c>
      <c r="H21" s="2" t="s">
        <v>18</v>
      </c>
      <c r="I21" s="1">
        <v>0</v>
      </c>
      <c r="J21" s="3" t="s">
        <v>19</v>
      </c>
      <c r="K21" s="2" t="str">
        <f>J21*114.00</f>
        <v>0</v>
      </c>
      <c r="L21" s="5"/>
    </row>
    <row r="22" spans="1:12" customHeight="1" ht="105" outlineLevel="4">
      <c r="A22" s="1"/>
      <c r="B22" s="1">
        <v>903116</v>
      </c>
      <c r="C22" s="1" t="s">
        <v>87</v>
      </c>
      <c r="D22" s="1" t="s">
        <v>88</v>
      </c>
      <c r="E22" s="2" t="s">
        <v>89</v>
      </c>
      <c r="F22" s="2" t="s">
        <v>90</v>
      </c>
      <c r="G22" s="2" t="s">
        <v>29</v>
      </c>
      <c r="H22" s="2" t="s">
        <v>18</v>
      </c>
      <c r="I22" s="1">
        <v>0</v>
      </c>
      <c r="J22" s="3" t="s">
        <v>19</v>
      </c>
      <c r="K22" s="2" t="str">
        <f>J22*168.00</f>
        <v>0</v>
      </c>
      <c r="L22" s="5"/>
    </row>
    <row r="23" spans="1:12" customHeight="1" ht="105" outlineLevel="4">
      <c r="A23" s="1"/>
      <c r="B23" s="1">
        <v>903117</v>
      </c>
      <c r="C23" s="1" t="s">
        <v>91</v>
      </c>
      <c r="D23" s="1" t="s">
        <v>92</v>
      </c>
      <c r="E23" s="2" t="s">
        <v>93</v>
      </c>
      <c r="F23" s="2" t="s">
        <v>94</v>
      </c>
      <c r="G23" s="2" t="s">
        <v>29</v>
      </c>
      <c r="H23" s="2" t="s">
        <v>18</v>
      </c>
      <c r="I23" s="1">
        <v>0</v>
      </c>
      <c r="J23" s="3" t="s">
        <v>19</v>
      </c>
      <c r="K23" s="2" t="str">
        <f>J23*280.00</f>
        <v>0</v>
      </c>
      <c r="L23" s="5"/>
    </row>
    <row r="24" spans="1:12" customHeight="1" ht="105" outlineLevel="4">
      <c r="A24" s="1"/>
      <c r="B24" s="1">
        <v>903118</v>
      </c>
      <c r="C24" s="1" t="s">
        <v>95</v>
      </c>
      <c r="D24" s="1" t="s">
        <v>96</v>
      </c>
      <c r="E24" s="2" t="s">
        <v>97</v>
      </c>
      <c r="F24" s="2" t="s">
        <v>98</v>
      </c>
      <c r="G24" s="2" t="s">
        <v>28</v>
      </c>
      <c r="H24" s="2" t="s">
        <v>18</v>
      </c>
      <c r="I24" s="1">
        <v>0</v>
      </c>
      <c r="J24" s="3" t="s">
        <v>19</v>
      </c>
      <c r="K24" s="2" t="str">
        <f>J24*460.00</f>
        <v>0</v>
      </c>
      <c r="L24" s="5"/>
    </row>
    <row r="25" spans="1:12" customHeight="1" ht="105" outlineLevel="4">
      <c r="A25" s="1"/>
      <c r="B25" s="1">
        <v>903119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0</v>
      </c>
      <c r="H25" s="2" t="s">
        <v>29</v>
      </c>
      <c r="I25" s="1">
        <v>0</v>
      </c>
      <c r="J25" s="3" t="s">
        <v>19</v>
      </c>
      <c r="K25" s="2" t="str">
        <f>J25*811.00</f>
        <v>0</v>
      </c>
      <c r="L25" s="5"/>
    </row>
    <row r="26" spans="1:12" customHeight="1" ht="105" outlineLevel="4">
      <c r="A26" s="1"/>
      <c r="B26" s="1">
        <v>903120</v>
      </c>
      <c r="C26" s="1" t="s">
        <v>103</v>
      </c>
      <c r="D26" s="1" t="s">
        <v>104</v>
      </c>
      <c r="E26" s="2" t="s">
        <v>105</v>
      </c>
      <c r="F26" s="2" t="s">
        <v>106</v>
      </c>
      <c r="G26" s="2">
        <v>0</v>
      </c>
      <c r="H26" s="2" t="s">
        <v>29</v>
      </c>
      <c r="I26" s="1">
        <v>0</v>
      </c>
      <c r="J26" s="3" t="s">
        <v>19</v>
      </c>
      <c r="K26" s="2" t="str">
        <f>J26*1293.00</f>
        <v>0</v>
      </c>
      <c r="L26" s="5"/>
    </row>
    <row r="27" spans="1:12" customHeight="1" ht="105" outlineLevel="4">
      <c r="A27" s="1"/>
      <c r="B27" s="1">
        <v>903121</v>
      </c>
      <c r="C27" s="1" t="s">
        <v>107</v>
      </c>
      <c r="D27" s="1" t="s">
        <v>108</v>
      </c>
      <c r="E27" s="2" t="s">
        <v>109</v>
      </c>
      <c r="F27" s="2" t="s">
        <v>110</v>
      </c>
      <c r="G27" s="2">
        <v>0</v>
      </c>
      <c r="H27" s="2" t="s">
        <v>17</v>
      </c>
      <c r="I27" s="1">
        <v>0</v>
      </c>
      <c r="J27" s="3" t="s">
        <v>19</v>
      </c>
      <c r="K27" s="2" t="str">
        <f>J27*1085.00</f>
        <v>0</v>
      </c>
      <c r="L27" s="5"/>
    </row>
    <row r="28" spans="1:12" customHeight="1" ht="105" outlineLevel="4">
      <c r="A28" s="1"/>
      <c r="B28" s="1">
        <v>903122</v>
      </c>
      <c r="C28" s="1" t="s">
        <v>111</v>
      </c>
      <c r="D28" s="1" t="s">
        <v>112</v>
      </c>
      <c r="E28" s="2" t="s">
        <v>113</v>
      </c>
      <c r="F28" s="2" t="s">
        <v>114</v>
      </c>
      <c r="G28" s="2">
        <v>0</v>
      </c>
      <c r="H28" s="2" t="s">
        <v>17</v>
      </c>
      <c r="I28" s="1">
        <v>0</v>
      </c>
      <c r="J28" s="3" t="s">
        <v>19</v>
      </c>
      <c r="K28" s="2" t="str">
        <f>J28*1618.00</f>
        <v>0</v>
      </c>
      <c r="L28" s="5"/>
    </row>
    <row r="29" spans="1:12" customHeight="1" ht="105" outlineLevel="4">
      <c r="A29" s="1"/>
      <c r="B29" s="1">
        <v>903123</v>
      </c>
      <c r="C29" s="1" t="s">
        <v>115</v>
      </c>
      <c r="D29" s="1" t="s">
        <v>116</v>
      </c>
      <c r="E29" s="2" t="s">
        <v>117</v>
      </c>
      <c r="F29" s="2" t="s">
        <v>118</v>
      </c>
      <c r="G29" s="2" t="s">
        <v>17</v>
      </c>
      <c r="H29" s="2" t="s">
        <v>18</v>
      </c>
      <c r="I29" s="1">
        <v>0</v>
      </c>
      <c r="J29" s="3" t="s">
        <v>19</v>
      </c>
      <c r="K29" s="2" t="str">
        <f>J29*133.00</f>
        <v>0</v>
      </c>
      <c r="L29" s="5"/>
    </row>
    <row r="30" spans="1:12" customHeight="1" ht="105" outlineLevel="4">
      <c r="A30" s="1"/>
      <c r="B30" s="1">
        <v>903124</v>
      </c>
      <c r="C30" s="1" t="s">
        <v>119</v>
      </c>
      <c r="D30" s="1" t="s">
        <v>120</v>
      </c>
      <c r="E30" s="2" t="s">
        <v>121</v>
      </c>
      <c r="F30" s="2" t="s">
        <v>122</v>
      </c>
      <c r="G30" s="2" t="s">
        <v>17</v>
      </c>
      <c r="H30" s="2" t="s">
        <v>18</v>
      </c>
      <c r="I30" s="1">
        <v>0</v>
      </c>
      <c r="J30" s="3" t="s">
        <v>19</v>
      </c>
      <c r="K30" s="2" t="str">
        <f>J30*202.00</f>
        <v>0</v>
      </c>
      <c r="L30" s="5"/>
    </row>
    <row r="31" spans="1:12" customHeight="1" ht="105" outlineLevel="4">
      <c r="A31" s="1"/>
      <c r="B31" s="1">
        <v>903125</v>
      </c>
      <c r="C31" s="1" t="s">
        <v>123</v>
      </c>
      <c r="D31" s="1" t="s">
        <v>124</v>
      </c>
      <c r="E31" s="2" t="s">
        <v>125</v>
      </c>
      <c r="F31" s="2" t="s">
        <v>126</v>
      </c>
      <c r="G31" s="2" t="s">
        <v>17</v>
      </c>
      <c r="H31" s="2" t="s">
        <v>18</v>
      </c>
      <c r="I31" s="1">
        <v>0</v>
      </c>
      <c r="J31" s="3" t="s">
        <v>19</v>
      </c>
      <c r="K31" s="2" t="str">
        <f>J31*349.00</f>
        <v>0</v>
      </c>
      <c r="L31" s="5"/>
    </row>
    <row r="32" spans="1:12" customHeight="1" ht="105" outlineLevel="4">
      <c r="A32" s="1"/>
      <c r="B32" s="1">
        <v>903126</v>
      </c>
      <c r="C32" s="1" t="s">
        <v>127</v>
      </c>
      <c r="D32" s="1" t="s">
        <v>128</v>
      </c>
      <c r="E32" s="2" t="s">
        <v>129</v>
      </c>
      <c r="F32" s="2" t="s">
        <v>130</v>
      </c>
      <c r="G32" s="2">
        <v>0</v>
      </c>
      <c r="H32" s="2" t="s">
        <v>18</v>
      </c>
      <c r="I32" s="1">
        <v>0</v>
      </c>
      <c r="J32" s="3" t="s">
        <v>19</v>
      </c>
      <c r="K32" s="2" t="str">
        <f>J32*522.00</f>
        <v>0</v>
      </c>
      <c r="L32" s="5"/>
    </row>
    <row r="33" spans="1:12" customHeight="1" ht="105" outlineLevel="4">
      <c r="A33" s="1"/>
      <c r="B33" s="1">
        <v>903127</v>
      </c>
      <c r="C33" s="1" t="s">
        <v>131</v>
      </c>
      <c r="D33" s="1" t="s">
        <v>132</v>
      </c>
      <c r="E33" s="2" t="s">
        <v>133</v>
      </c>
      <c r="F33" s="2" t="s">
        <v>134</v>
      </c>
      <c r="G33" s="2">
        <v>0</v>
      </c>
      <c r="H33" s="2" t="s">
        <v>17</v>
      </c>
      <c r="I33" s="1">
        <v>0</v>
      </c>
      <c r="J33" s="3" t="s">
        <v>19</v>
      </c>
      <c r="K33" s="2" t="str">
        <f>J33*810.00</f>
        <v>0</v>
      </c>
      <c r="L33" s="5"/>
    </row>
    <row r="34" spans="1:12" customHeight="1" ht="105" outlineLevel="4">
      <c r="A34" s="1"/>
      <c r="B34" s="1">
        <v>903128</v>
      </c>
      <c r="C34" s="1" t="s">
        <v>135</v>
      </c>
      <c r="D34" s="1" t="s">
        <v>136</v>
      </c>
      <c r="E34" s="2" t="s">
        <v>137</v>
      </c>
      <c r="F34" s="2" t="s">
        <v>138</v>
      </c>
      <c r="G34" s="2">
        <v>0</v>
      </c>
      <c r="H34" s="2" t="s">
        <v>29</v>
      </c>
      <c r="I34" s="1">
        <v>0</v>
      </c>
      <c r="J34" s="3" t="s">
        <v>19</v>
      </c>
      <c r="K34" s="2" t="str">
        <f>J34*1400.00</f>
        <v>0</v>
      </c>
      <c r="L34" s="5"/>
    </row>
    <row r="35" spans="1:12" customHeight="1" ht="105" outlineLevel="4">
      <c r="A35" s="1"/>
      <c r="B35" s="1">
        <v>903129</v>
      </c>
      <c r="C35" s="1" t="s">
        <v>139</v>
      </c>
      <c r="D35" s="1" t="s">
        <v>140</v>
      </c>
      <c r="E35" s="2" t="s">
        <v>141</v>
      </c>
      <c r="F35" s="2" t="s">
        <v>106</v>
      </c>
      <c r="G35" s="2">
        <v>0</v>
      </c>
      <c r="H35" s="2" t="s">
        <v>17</v>
      </c>
      <c r="I35" s="1">
        <v>0</v>
      </c>
      <c r="J35" s="3" t="s">
        <v>19</v>
      </c>
      <c r="K35" s="2" t="str">
        <f>J35*1293.00</f>
        <v>0</v>
      </c>
      <c r="L35" s="5"/>
    </row>
    <row r="36" spans="1:12" customHeight="1" ht="105" outlineLevel="4">
      <c r="A36" s="1"/>
      <c r="B36" s="1">
        <v>903130</v>
      </c>
      <c r="C36" s="1" t="s">
        <v>142</v>
      </c>
      <c r="D36" s="1" t="s">
        <v>143</v>
      </c>
      <c r="E36" s="2" t="s">
        <v>144</v>
      </c>
      <c r="F36" s="2" t="s">
        <v>145</v>
      </c>
      <c r="G36" s="2">
        <v>0</v>
      </c>
      <c r="H36" s="2" t="s">
        <v>17</v>
      </c>
      <c r="I36" s="1">
        <v>0</v>
      </c>
      <c r="J36" s="3" t="s">
        <v>19</v>
      </c>
      <c r="K36" s="2" t="str">
        <f>J36*1971.00</f>
        <v>0</v>
      </c>
      <c r="L36" s="5"/>
    </row>
    <row r="37" spans="1:12" customHeight="1" ht="105" outlineLevel="4">
      <c r="A37" s="1"/>
      <c r="B37" s="1">
        <v>903131</v>
      </c>
      <c r="C37" s="1" t="s">
        <v>146</v>
      </c>
      <c r="D37" s="1" t="s">
        <v>147</v>
      </c>
      <c r="E37" s="2" t="s">
        <v>148</v>
      </c>
      <c r="F37" s="2" t="s">
        <v>53</v>
      </c>
      <c r="G37" s="2" t="s">
        <v>29</v>
      </c>
      <c r="H37" s="2" t="s">
        <v>54</v>
      </c>
      <c r="I37" s="1">
        <v>0</v>
      </c>
      <c r="J37" s="3" t="s">
        <v>19</v>
      </c>
      <c r="K37" s="2" t="str">
        <f>J37*181.00</f>
        <v>0</v>
      </c>
      <c r="L37" s="5"/>
    </row>
    <row r="38" spans="1:12" customHeight="1" ht="105" outlineLevel="4">
      <c r="A38" s="1"/>
      <c r="B38" s="1">
        <v>903132</v>
      </c>
      <c r="C38" s="1" t="s">
        <v>149</v>
      </c>
      <c r="D38" s="1" t="s">
        <v>150</v>
      </c>
      <c r="E38" s="2" t="s">
        <v>151</v>
      </c>
      <c r="F38" s="2" t="s">
        <v>58</v>
      </c>
      <c r="G38" s="2" t="s">
        <v>17</v>
      </c>
      <c r="H38" s="2" t="s">
        <v>17</v>
      </c>
      <c r="I38" s="1">
        <v>0</v>
      </c>
      <c r="J38" s="3" t="s">
        <v>19</v>
      </c>
      <c r="K38" s="2" t="str">
        <f>J38*261.00</f>
        <v>0</v>
      </c>
      <c r="L38" s="5"/>
    </row>
    <row r="39" spans="1:12" customHeight="1" ht="105" outlineLevel="4">
      <c r="A39" s="1"/>
      <c r="B39" s="1">
        <v>903133</v>
      </c>
      <c r="C39" s="1" t="s">
        <v>152</v>
      </c>
      <c r="D39" s="1" t="s">
        <v>153</v>
      </c>
      <c r="E39" s="2" t="s">
        <v>154</v>
      </c>
      <c r="F39" s="2" t="s">
        <v>62</v>
      </c>
      <c r="G39" s="2" t="s">
        <v>17</v>
      </c>
      <c r="H39" s="2" t="s">
        <v>18</v>
      </c>
      <c r="I39" s="1">
        <v>0</v>
      </c>
      <c r="J39" s="3" t="s">
        <v>19</v>
      </c>
      <c r="K39" s="2" t="str">
        <f>J39*419.00</f>
        <v>0</v>
      </c>
      <c r="L39" s="5"/>
    </row>
    <row r="40" spans="1:12" customHeight="1" ht="105" outlineLevel="4">
      <c r="A40" s="1"/>
      <c r="B40" s="1">
        <v>811245</v>
      </c>
      <c r="C40" s="1" t="s">
        <v>155</v>
      </c>
      <c r="D40" s="1" t="s">
        <v>156</v>
      </c>
      <c r="E40" s="2" t="s">
        <v>157</v>
      </c>
      <c r="F40" s="2" t="s">
        <v>86</v>
      </c>
      <c r="G40" s="2" t="s">
        <v>18</v>
      </c>
      <c r="H40" s="2" t="s">
        <v>54</v>
      </c>
      <c r="I40" s="1">
        <v>0</v>
      </c>
      <c r="J40" s="3" t="s">
        <v>19</v>
      </c>
      <c r="K40" s="2" t="str">
        <f>J40*114.00</f>
        <v>0</v>
      </c>
      <c r="L40" s="5"/>
    </row>
    <row r="41" spans="1:12" customHeight="1" ht="105" outlineLevel="4">
      <c r="A41" s="1"/>
      <c r="B41" s="1">
        <v>811246</v>
      </c>
      <c r="C41" s="1" t="s">
        <v>158</v>
      </c>
      <c r="D41" s="1" t="s">
        <v>159</v>
      </c>
      <c r="E41" s="2" t="s">
        <v>160</v>
      </c>
      <c r="F41" s="2" t="s">
        <v>90</v>
      </c>
      <c r="G41" s="2" t="s">
        <v>17</v>
      </c>
      <c r="H41" s="2" t="s">
        <v>18</v>
      </c>
      <c r="I41" s="1">
        <v>0</v>
      </c>
      <c r="J41" s="3" t="s">
        <v>19</v>
      </c>
      <c r="K41" s="2" t="str">
        <f>J41*168.00</f>
        <v>0</v>
      </c>
      <c r="L41" s="5"/>
    </row>
    <row r="42" spans="1:12" customHeight="1" ht="105" outlineLevel="4">
      <c r="A42" s="1"/>
      <c r="B42" s="1">
        <v>811247</v>
      </c>
      <c r="C42" s="1" t="s">
        <v>161</v>
      </c>
      <c r="D42" s="1" t="s">
        <v>162</v>
      </c>
      <c r="E42" s="2" t="s">
        <v>163</v>
      </c>
      <c r="F42" s="2" t="s">
        <v>94</v>
      </c>
      <c r="G42" s="2" t="s">
        <v>17</v>
      </c>
      <c r="H42" s="2" t="s">
        <v>54</v>
      </c>
      <c r="I42" s="1">
        <v>0</v>
      </c>
      <c r="J42" s="3" t="s">
        <v>19</v>
      </c>
      <c r="K42" s="2" t="str">
        <f>J42*280.00</f>
        <v>0</v>
      </c>
      <c r="L42" s="5"/>
    </row>
    <row r="43" spans="1:12" customHeight="1" ht="105" outlineLevel="4">
      <c r="A43" s="1"/>
      <c r="B43" s="1">
        <v>903134</v>
      </c>
      <c r="C43" s="1" t="s">
        <v>164</v>
      </c>
      <c r="D43" s="1" t="s">
        <v>165</v>
      </c>
      <c r="E43" s="2" t="s">
        <v>166</v>
      </c>
      <c r="F43" s="2" t="s">
        <v>16</v>
      </c>
      <c r="G43" s="2" t="s">
        <v>17</v>
      </c>
      <c r="H43" s="2" t="s">
        <v>54</v>
      </c>
      <c r="I43" s="1">
        <v>0</v>
      </c>
      <c r="J43" s="3" t="s">
        <v>19</v>
      </c>
      <c r="K43" s="2" t="str">
        <f>J43*117.00</f>
        <v>0</v>
      </c>
      <c r="L43" s="5"/>
    </row>
    <row r="44" spans="1:12" customHeight="1" ht="105" outlineLevel="4">
      <c r="A44" s="1"/>
      <c r="B44" s="1">
        <v>903135</v>
      </c>
      <c r="C44" s="1" t="s">
        <v>167</v>
      </c>
      <c r="D44" s="1" t="s">
        <v>168</v>
      </c>
      <c r="E44" s="2" t="s">
        <v>169</v>
      </c>
      <c r="F44" s="2" t="s">
        <v>23</v>
      </c>
      <c r="G44" s="2" t="s">
        <v>28</v>
      </c>
      <c r="H44" s="2" t="s">
        <v>18</v>
      </c>
      <c r="I44" s="1">
        <v>0</v>
      </c>
      <c r="J44" s="3" t="s">
        <v>19</v>
      </c>
      <c r="K44" s="2" t="str">
        <f>J44*182.00</f>
        <v>0</v>
      </c>
      <c r="L44" s="5"/>
    </row>
    <row r="45" spans="1:12" customHeight="1" ht="105" outlineLevel="4">
      <c r="A45" s="1"/>
      <c r="B45" s="1">
        <v>903136</v>
      </c>
      <c r="C45" s="1" t="s">
        <v>170</v>
      </c>
      <c r="D45" s="1" t="s">
        <v>171</v>
      </c>
      <c r="E45" s="2" t="s">
        <v>172</v>
      </c>
      <c r="F45" s="2" t="s">
        <v>27</v>
      </c>
      <c r="G45" s="2" t="s">
        <v>28</v>
      </c>
      <c r="H45" s="2" t="s">
        <v>29</v>
      </c>
      <c r="I45" s="1">
        <v>0</v>
      </c>
      <c r="J45" s="3" t="s">
        <v>19</v>
      </c>
      <c r="K45" s="2" t="str">
        <f>J45*298.00</f>
        <v>0</v>
      </c>
      <c r="L45" s="5"/>
    </row>
    <row r="46" spans="1:12" customHeight="1" ht="105" outlineLevel="4">
      <c r="A46" s="1"/>
      <c r="B46" s="1">
        <v>903365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0</v>
      </c>
      <c r="H46" s="2" t="s">
        <v>17</v>
      </c>
      <c r="I46" s="1">
        <v>0</v>
      </c>
      <c r="J46" s="3" t="s">
        <v>19</v>
      </c>
      <c r="K46" s="2" t="str">
        <f>J46*2446.00</f>
        <v>0</v>
      </c>
      <c r="L4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2026-07-12T10:30:35+03:00</dcterms:created>
  <dcterms:modified xsi:type="dcterms:W3CDTF">2026-07-12T10:30:35+03:00</dcterms:modified>
  <dc:title>Untitled Spreadsheet</dc:title>
  <dc:description/>
  <dc:subject/>
  <cp:keywords/>
  <cp:category/>
</cp:coreProperties>
</file>