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<sst xmlns="http://schemas.openxmlformats.org/spreadsheetml/2006/main" uniqueCount="160">
  <si>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</si>
  <si>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</si>
  <si>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</si>
  <si>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</si>
  <si>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</si>
  <si>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</si>
  <si>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</si>
  <si>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</si>
  <si>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</si>
  <si>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</si>
  <si>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</si>
  <si>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</si>
  <si>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TM</t>
  </si>
  <si>
    <t>OTM-110009</t>
  </si>
  <si>
    <t>PPR ТМ Американка прямая 25×3/4 нар латунь (150шт)</t>
  </si>
  <si>
    <t>165.87 руб.</t>
  </si>
  <si>
    <t>&gt;100</t>
  </si>
  <si>
    <t>шт</t>
  </si>
  <si>
    <t>OTM-110010</t>
  </si>
  <si>
    <t>PPR ТМ Американка прямая 32×1  нар латунь (90шт)</t>
  </si>
  <si>
    <t>271.89 руб.</t>
  </si>
  <si>
    <t>&gt;50</t>
  </si>
  <si>
    <t>OTM-110089</t>
  </si>
  <si>
    <t>PPR ТМ Муфта 20  (1200/100шт)</t>
  </si>
  <si>
    <t>5.13 руб.</t>
  </si>
  <si>
    <t>&gt;25</t>
  </si>
  <si>
    <t>OTM-110090</t>
  </si>
  <si>
    <t>PPR ТМ Муфта 25  (800/100шт)</t>
  </si>
  <si>
    <t>6.84 руб.</t>
  </si>
  <si>
    <t>&gt;10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</si>
  <si>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</si>
  <si>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</si>
  <si>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</si>
  <si>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</si>
  <si>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</si>
  <si>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</si>
  <si>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</si>
  <si>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</si>
  <si>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</si>
  <si>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</si>
  <si>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</si>
  <si>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</si>
  <si>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OTM-110098</t>
  </si>
  <si>
    <t>PPR ТМ Муфта  перех.25×20 (700/70шт)</t>
  </si>
  <si>
    <t>&gt;500</t>
  </si>
  <si>
    <t>OTM-110099</t>
  </si>
  <si>
    <t>PPR ТМ Муфта  перех.32×20 (500/50шт)</t>
  </si>
  <si>
    <t>OTM-110100</t>
  </si>
  <si>
    <t>PPR ТМ Муфта  перех.32×25 (480/40шт)</t>
  </si>
  <si>
    <t>OTM-110103</t>
  </si>
  <si>
    <t>PPR ТМ Муфта  перех.40×32 (280/20шт)</t>
  </si>
  <si>
    <t>OTM-110120</t>
  </si>
  <si>
    <t>PPR ТМ Уголок  25 45° (600/50шт)</t>
  </si>
  <si>
    <t>10.26 руб.</t>
  </si>
  <si>
    <t>&gt;1000</t>
  </si>
  <si>
    <t>OTM-110121</t>
  </si>
  <si>
    <t>PPR ТМ Уголок  32 45° (300/30шт)</t>
  </si>
  <si>
    <t>18.81 руб.</t>
  </si>
  <si>
    <t>OTM-110122</t>
  </si>
  <si>
    <t>PPR ТМ Уголок  40 45° (160шт)</t>
  </si>
  <si>
    <t>39.33 руб.</t>
  </si>
  <si>
    <t>OTM-110124</t>
  </si>
  <si>
    <t>PPR ТМ Уголок  63 45° (70шт)</t>
  </si>
  <si>
    <t>104.31 руб.</t>
  </si>
  <si>
    <t>OTM-110126</t>
  </si>
  <si>
    <t>PPR ТМ Уголок  25  90° (500/50шт)</t>
  </si>
  <si>
    <t>OTM-110127</t>
  </si>
  <si>
    <t>PPR ТМ Уголок  32  90° (300/30шт)</t>
  </si>
  <si>
    <t>17.10 руб.</t>
  </si>
  <si>
    <t>OTM-110128</t>
  </si>
  <si>
    <t>PPR ТМ Уголок  40  90° (160/20шт)</t>
  </si>
  <si>
    <t>35.91 руб.</t>
  </si>
  <si>
    <t>OTM-110129</t>
  </si>
  <si>
    <t>PPR ТМ Уголок  50  90° (108шт)</t>
  </si>
  <si>
    <t>54.72 руб.</t>
  </si>
  <si>
    <t>OTM-110130</t>
  </si>
  <si>
    <t>PPR ТМ Уголок  63  90° (64шт)</t>
  </si>
  <si>
    <t>88.92 руб.</t>
  </si>
  <si>
    <t>OTM-110136</t>
  </si>
  <si>
    <t>PPR ТМ Тройник 20 (600/50шт)</t>
  </si>
  <si>
    <t>8.55 руб.</t>
  </si>
  <si>
    <t>OTM-110137</t>
  </si>
  <si>
    <t>PPR ТМ Тройник 25 (360/30шт)</t>
  </si>
  <si>
    <t>13.68 руб.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</si>
  <si>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</si>
  <si>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</si>
  <si>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</si>
  <si>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</si>
  <si>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</si>
  <si>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</si>
  <si>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</si>
  <si>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</si>
  <si>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</si>
  <si>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</si>
  <si>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</si>
  <si>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</si>
  <si>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</si>
  <si>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</si>
  <si>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</si>
  <si>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</si>
  <si>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</si>
  <si>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</si>
  <si>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</si>
  <si>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</si>
  <si>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</si>
  <si>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</si>
  <si>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</si>
  <si>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OTM-110163</t>
  </si>
  <si>
    <t>PPR ТМ Муфта  20х1/2 НР  (240/20шт)</t>
  </si>
  <si>
    <t>OTM-110165</t>
  </si>
  <si>
    <t>PPR ТМ Муфта  25х1/2 НР  (180/30шт)</t>
  </si>
  <si>
    <t>47.88 руб.</t>
  </si>
  <si>
    <t>OTM-110166</t>
  </si>
  <si>
    <t>PPR ТМ Муфта  25х3/4 НР  (150/25шт)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</si>
  <si>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</si>
  <si>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</si>
  <si>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</si>
  <si>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</si>
  <si>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</si>
  <si>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</si>
  <si>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OTM-110174</t>
  </si>
  <si>
    <t>PPR ТМ Муфта  20х1/2 вн (270/30шт)</t>
  </si>
  <si>
    <t>OTM-110176</t>
  </si>
  <si>
    <t>PPR ТМ Муфта  25х1/2 вн  (270/30шт)</t>
  </si>
  <si>
    <t>OTM-110177</t>
  </si>
  <si>
    <t>PPR ТМ Муфта  25х3/4 вн  (200/25шт)</t>
  </si>
  <si>
    <t>58.14 руб.</t>
  </si>
  <si>
    <t>OTM-110179</t>
  </si>
  <si>
    <t>PPR ТМ Муфта  32х3/4 вн  (180/20шт)</t>
  </si>
  <si>
    <t>61.56 руб.</t>
  </si>
  <si>
    <t>OTM-110180</t>
  </si>
  <si>
    <t>PPR ТМ Муфта  32х1 вн  (135/15шт)</t>
  </si>
  <si>
    <t>107.73 руб.</t>
  </si>
  <si>
    <t>OTM-110185</t>
  </si>
  <si>
    <t>PPR ТМ Угольник 20х1/2 НР (180/20шт)</t>
  </si>
  <si>
    <t>51.30 руб.</t>
  </si>
  <si>
    <t>OTM-110192</t>
  </si>
  <si>
    <t>PPR ТМ Угольник 20х1/2 вн  (240/30шт)</t>
  </si>
  <si>
    <t>42.75 руб.</t>
  </si>
  <si>
    <t>OTM-110199</t>
  </si>
  <si>
    <t>PPR ТМ уголок с крепежом 20х1/2 вн  (160/20шт)</t>
  </si>
  <si>
    <t>OTM-110202</t>
  </si>
  <si>
    <t>PPR ТМ уголок с крепежом 20х1/2 HP  (135/15шт)</t>
  </si>
  <si>
    <t>53.01 руб.</t>
  </si>
  <si>
    <t>OTM-110203</t>
  </si>
  <si>
    <t>PPR ТМ планка для смесителя ZL20х1/2FA (90/10шт)</t>
  </si>
  <si>
    <t>100.89 руб.</t>
  </si>
  <si>
    <t>OTM-110205</t>
  </si>
  <si>
    <t>PPR ТМ Тройник 20х1/2 НР  (160/20шт)</t>
  </si>
  <si>
    <t>OTM-110212</t>
  </si>
  <si>
    <t>PPR ТМ Тройник T20х1/2 вн (160/20шт)</t>
  </si>
  <si>
    <t>49.59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</si>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</sst>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a73bef_da46_11ee_a56d_047c1617b143_5dcd87e7_5a46_11f0_a775_047c1617b1431.jpeg"/><Relationship Id="rId2" Type="http://schemas.openxmlformats.org/officeDocument/2006/relationships/image" Target="../media/31a73bf1_da46_11ee_a56d_047c1617b143_5dcd87ef_5a46_11f0_a775_047c1617b1432.jpeg"/><Relationship Id="rId3" Type="http://schemas.openxmlformats.org/officeDocument/2006/relationships/image" Target="../media/296d3bad_4441_11f0_a750_047c1617b143_5dcd883a_5a46_11f0_a775_047c1617b1433.jpeg"/><Relationship Id="rId4" Type="http://schemas.openxmlformats.org/officeDocument/2006/relationships/image" Target="../media/296d3baf_4441_11f0_a750_047c1617b143_5dcd883b_5a46_11f0_a775_047c1617b1434.jpeg"/><Relationship Id="rId5" Type="http://schemas.openxmlformats.org/officeDocument/2006/relationships/image" Target="../media/296d3bb1_4441_11f0_a750_047c1617b143_5dcd883c_5a46_11f0_a775_047c1617b1435.jpeg"/><Relationship Id="rId6" Type="http://schemas.openxmlformats.org/officeDocument/2006/relationships/image" Target="../media/296d3bb3_4441_11f0_a750_047c1617b143_5dcd883d_5a46_11f0_a775_047c1617b1436.jpeg"/><Relationship Id="rId7" Type="http://schemas.openxmlformats.org/officeDocument/2006/relationships/image" Target="../media/296d3bb5_4441_11f0_a750_047c1617b143_5dcd883e_5a46_11f0_a775_047c1617b1437.jpeg"/><Relationship Id="rId8" Type="http://schemas.openxmlformats.org/officeDocument/2006/relationships/image" Target="../media/296d3bb7_4441_11f0_a750_047c1617b143_5dcd883f_5a46_11f0_a775_047c1617b1438.jpeg"/><Relationship Id="rId9" Type="http://schemas.openxmlformats.org/officeDocument/2006/relationships/image" Target="../media/296d3bbf_4441_11f0_a750_047c1617b143_5dcd8827_5a46_11f0_a775_047c1617b1439.jpeg"/><Relationship Id="rId10" Type="http://schemas.openxmlformats.org/officeDocument/2006/relationships/image" Target="../media/296d3bc1_4441_11f0_a750_047c1617b143_5dcd8828_5a46_11f0_a775_047c1617b14310.jpeg"/><Relationship Id="rId11" Type="http://schemas.openxmlformats.org/officeDocument/2006/relationships/image" Target="../media/296d3bc3_4441_11f0_a750_047c1617b143_5dcd8829_5a46_11f0_a775_047c1617b14311.jpeg"/><Relationship Id="rId12" Type="http://schemas.openxmlformats.org/officeDocument/2006/relationships/image" Target="../media/08de5a79_4494_11f0_a750_047c1617b143_5dcd882c_5a46_11f0_a775_047c1617b14312.jpeg"/><Relationship Id="rId13" Type="http://schemas.openxmlformats.org/officeDocument/2006/relationships/image" Target="../media/08de5a9b_4494_11f0_a750_047c1617b143_64c8bab4_5a46_11f0_a775_047c1617b14313.jpeg"/><Relationship Id="rId14" Type="http://schemas.openxmlformats.org/officeDocument/2006/relationships/image" Target="../media/08de5a9d_4494_11f0_a750_047c1617b143_64c8bab6_5a46_11f0_a775_047c1617b14314.jpeg"/><Relationship Id="rId15" Type="http://schemas.openxmlformats.org/officeDocument/2006/relationships/image" Target="../media/08de5a9f_4494_11f0_a750_047c1617b143_64c8bab8_5a46_11f0_a775_047c1617b14315.jpeg"/><Relationship Id="rId16" Type="http://schemas.openxmlformats.org/officeDocument/2006/relationships/image" Target="../media/08de5aa3_4494_11f0_a750_047c1617b143_64c8babc_5a46_11f0_a775_047c1617b14316.jpeg"/><Relationship Id="rId17" Type="http://schemas.openxmlformats.org/officeDocument/2006/relationships/image" Target="../media/08de5aa7_4494_11f0_a750_047c1617b143_64c8bab3_5a46_11f0_a775_047c1617b14317.jpeg"/><Relationship Id="rId18" Type="http://schemas.openxmlformats.org/officeDocument/2006/relationships/image" Target="../media/08de5aa9_4494_11f0_a750_047c1617b143_64c8bab5_5a46_11f0_a775_047c1617b14318.jpeg"/><Relationship Id="rId19" Type="http://schemas.openxmlformats.org/officeDocument/2006/relationships/image" Target="../media/08de5aab_4494_11f0_a750_047c1617b143_64c8bab7_5a46_11f0_a775_047c1617b14319.jpeg"/><Relationship Id="rId20" Type="http://schemas.openxmlformats.org/officeDocument/2006/relationships/image" Target="../media/08de5aad_4494_11f0_a750_047c1617b143_64c8bab9_5a46_11f0_a775_047c1617b14320.jpeg"/><Relationship Id="rId21" Type="http://schemas.openxmlformats.org/officeDocument/2006/relationships/image" Target="../media/08de5aaf_4494_11f0_a750_047c1617b143_64c8babb_5a46_11f0_a775_047c1617b14321.jpeg"/><Relationship Id="rId22" Type="http://schemas.openxmlformats.org/officeDocument/2006/relationships/image" Target="../media/08de5abb_4494_11f0_a750_047c1617b143_5dcd884e_5a46_11f0_a775_047c1617b14322.jpeg"/><Relationship Id="rId23" Type="http://schemas.openxmlformats.org/officeDocument/2006/relationships/image" Target="../media/08de5abd_4494_11f0_a750_047c1617b143_64c8ba96_5a46_11f0_a775_047c1617b14323.jpeg"/><Relationship Id="rId24" Type="http://schemas.openxmlformats.org/officeDocument/2006/relationships/image" Target="../media/08de5abf_4494_11f0_a750_047c1617b143_64c8ba99_5a46_11f0_a775_047c1617b14324.jpeg"/><Relationship Id="rId25" Type="http://schemas.openxmlformats.org/officeDocument/2006/relationships/image" Target="../media/08de5ac1_4494_11f0_a750_047c1617b143_64c8ba9d_5a46_11f0_a775_047c1617b14325.jpeg"/><Relationship Id="rId26" Type="http://schemas.openxmlformats.org/officeDocument/2006/relationships/image" Target="../media/08de5ac3_4494_11f0_a750_047c1617b143_64c8ba9e_5a46_11f0_a775_047c1617b14326.jpeg"/><Relationship Id="rId27" Type="http://schemas.openxmlformats.org/officeDocument/2006/relationships/image" Target="../media/08de5ac5_4494_11f0_a750_047c1617b143_64c8ba9f_5a46_11f0_a775_047c1617b14327.jpeg"/><Relationship Id="rId28" Type="http://schemas.openxmlformats.org/officeDocument/2006/relationships/image" Target="../media/08de5acd_4494_11f0_a750_047c1617b143_64c8baa9_5a46_11f0_a775_047c1617b14328.jpeg"/><Relationship Id="rId29" Type="http://schemas.openxmlformats.org/officeDocument/2006/relationships/image" Target="../media/08de5acf_4494_11f0_a750_047c1617b143_64c8baaa_5a46_11f0_a775_047c1617b14329.jpeg"/><Relationship Id="rId30" Type="http://schemas.openxmlformats.org/officeDocument/2006/relationships/image" Target="../media/08de5ad1_4494_11f0_a750_047c1617b143_64c8baab_5a46_11f0_a775_047c1617b14330.jpeg"/><Relationship Id="rId31" Type="http://schemas.openxmlformats.org/officeDocument/2006/relationships/image" Target="../media/08de5ad5_4494_11f0_a750_047c1617b143_64c8baad_5a46_11f0_a775_047c1617b14331.jpeg"/><Relationship Id="rId32" Type="http://schemas.openxmlformats.org/officeDocument/2006/relationships/image" Target="../media/08de5ad7_4494_11f0_a750_047c1617b143_64c8baae_5a46_11f0_a775_047c1617b14332.jpeg"/><Relationship Id="rId33" Type="http://schemas.openxmlformats.org/officeDocument/2006/relationships/image" Target="../media/08de5af1_4494_11f0_a750_047c1617b143_5dcd880f_5a46_11f0_a775_047c1617b14333.jpeg"/><Relationship Id="rId34" Type="http://schemas.openxmlformats.org/officeDocument/2006/relationships/image" Target="../media/08de5af5_4494_11f0_a750_047c1617b143_5dcd8813_5a46_11f0_a775_047c1617b14334.jpeg"/><Relationship Id="rId35" Type="http://schemas.openxmlformats.org/officeDocument/2006/relationships/image" Target="../media/08de5af7_4494_11f0_a750_047c1617b143_5dcd8815_5a46_11f0_a775_047c1617b14335.jpeg"/><Relationship Id="rId36" Type="http://schemas.openxmlformats.org/officeDocument/2006/relationships/image" Target="../media/08de5afb_4494_11f0_a750_047c1617b143_5dcd881b_5a46_11f0_a775_047c1617b14336.jpeg"/><Relationship Id="rId37" Type="http://schemas.openxmlformats.org/officeDocument/2006/relationships/image" Target="../media/08de5afd_4494_11f0_a750_047c1617b143_5dcd8817_5a46_11f0_a775_047c1617b14337.jpeg"/><Relationship Id="rId38" Type="http://schemas.openxmlformats.org/officeDocument/2006/relationships/image" Target="../media/08de5b07_4494_11f0_a750_047c1617b143_5dcd880e_5a46_11f0_a775_047c1617b14338.jpeg"/><Relationship Id="rId39" Type="http://schemas.openxmlformats.org/officeDocument/2006/relationships/image" Target="../media/08de5b0b_4494_11f0_a750_047c1617b143_5dcd8812_5a46_11f0_a775_047c1617b14339.jpeg"/><Relationship Id="rId40" Type="http://schemas.openxmlformats.org/officeDocument/2006/relationships/image" Target="../media/08de5b0d_4494_11f0_a750_047c1617b143_5dcd8814_5a46_11f0_a775_047c1617b14340.jpeg"/><Relationship Id="rId41" Type="http://schemas.openxmlformats.org/officeDocument/2006/relationships/image" Target="../media/08de5b11_4494_11f0_a750_047c1617b143_5dcd881a_5a46_11f0_a775_047c1617b14341.jpeg"/><Relationship Id="rId42" Type="http://schemas.openxmlformats.org/officeDocument/2006/relationships/image" Target="../media/08de5b13_4494_11f0_a750_047c1617b143_5dcd8816_5a46_11f0_a775_047c1617b14342.jpeg"/><Relationship Id="rId43" Type="http://schemas.openxmlformats.org/officeDocument/2006/relationships/image" Target="../media/08de5b1d_4494_11f0_a750_047c1617b143_64c8bac6_5a46_11f0_a775_047c1617b14343.jpeg"/><Relationship Id="rId44" Type="http://schemas.openxmlformats.org/officeDocument/2006/relationships/image" Target="../media/08de5b2b_4494_11f0_a750_047c1617b143_64c8bac5_5a46_11f0_a775_047c1617b14344.jpeg"/><Relationship Id="rId45" Type="http://schemas.openxmlformats.org/officeDocument/2006/relationships/image" Target="../media/08de5b39_4494_11f0_a750_047c1617b143_64c8bac2_5a46_11f0_a775_047c1617b14345.jpeg"/><Relationship Id="rId46" Type="http://schemas.openxmlformats.org/officeDocument/2006/relationships/image" Target="../media/08de5b3f_4494_11f0_a750_047c1617b143_64c8bac1_5a46_11f0_a775_047c1617b14346.jpeg"/><Relationship Id="rId47" Type="http://schemas.openxmlformats.org/officeDocument/2006/relationships/image" Target="../media/08de5b41_4494_11f0_a750_047c1617b143_5dcd884b_5a46_11f0_a775_047c1617b14347.jpeg"/><Relationship Id="rId48" Type="http://schemas.openxmlformats.org/officeDocument/2006/relationships/image" Target="../media/08de5b45_4494_11f0_a750_047c1617b143_64c8ba94_5a46_11f0_a775_047c1617b14348.jpeg"/><Relationship Id="rId49" Type="http://schemas.openxmlformats.org/officeDocument/2006/relationships/image" Target="../media/08de5b53_4494_11f0_a750_047c1617b143_64c8baa2_5a46_11f0_a775_047c1617b14349.jpeg"/><Relationship Id="rId50" Type="http://schemas.openxmlformats.org/officeDocument/2006/relationships/image" Target="../media/08de5b73_4494_11f0_a750_047c1617b143_5dcd8808_5a46_11f0_a775_047c1617b14350.jpeg"/><Relationship Id="rId51" Type="http://schemas.openxmlformats.org/officeDocument/2006/relationships/image" Target="../media/08de5b75_4494_11f0_a750_047c1617b143_5dcd8809_5a46_11f0_a775_047c1617b14351.jpeg"/><Relationship Id="rId52" Type="http://schemas.openxmlformats.org/officeDocument/2006/relationships/image" Target="../media/08de5b77_4494_11f0_a750_047c1617b143_5dcd880a_5a46_11f0_a775_047c1617b1435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930321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J5*165.87</f>
        <v>0</v>
      </c>
      <c r="L5" s="5"/>
    </row>
    <row r="6" spans="1:12" customHeight="1" ht="105" outlineLevel="4">
      <c r="A6" s="1"/>
      <c r="B6" s="1">
        <v>930322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J6*271.89</f>
        <v>0</v>
      </c>
      <c r="L6" s="5"/>
    </row>
    <row r="7" spans="1:12" customHeight="1" ht="105" outlineLevel="4">
      <c r="A7" s="1"/>
      <c r="B7" s="1">
        <v>930401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J7*5.13</f>
        <v>0</v>
      </c>
      <c r="L7" s="5"/>
    </row>
    <row r="8" spans="1:12" customHeight="1" ht="105" outlineLevel="4">
      <c r="A8" s="1"/>
      <c r="B8" s="1">
        <v>930402</v>
      </c>
      <c r="C8" s="1" t="s">
        <v>26</v>
      </c>
      <c r="D8" s="1"/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17</v>
      </c>
      <c r="K8" s="2" t="str">
        <f>J8*6.84</f>
        <v>0</v>
      </c>
      <c r="L8" s="5"/>
    </row>
    <row r="9" spans="1:12" customHeight="1" ht="105" outlineLevel="4">
      <c r="A9" s="1"/>
      <c r="B9" s="1">
        <v>930403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J9*11.97</f>
        <v>0</v>
      </c>
      <c r="L9" s="5"/>
    </row>
    <row r="10" spans="1:12" customHeight="1" ht="105" outlineLevel="4">
      <c r="A10" s="1"/>
      <c r="B10" s="1">
        <v>930404</v>
      </c>
      <c r="C10" s="1" t="s">
        <v>33</v>
      </c>
      <c r="D10" s="1"/>
      <c r="E10" s="2" t="s">
        <v>34</v>
      </c>
      <c r="F10" s="2" t="s">
        <v>35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J10*20.52</f>
        <v>0</v>
      </c>
      <c r="L10" s="5"/>
    </row>
    <row r="11" spans="1:12" customHeight="1" ht="105" outlineLevel="4">
      <c r="A11" s="1"/>
      <c r="B11" s="1">
        <v>930405</v>
      </c>
      <c r="C11" s="1" t="s">
        <v>36</v>
      </c>
      <c r="D11" s="1"/>
      <c r="E11" s="2" t="s">
        <v>37</v>
      </c>
      <c r="F11" s="2" t="s">
        <v>38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J11*29.07</f>
        <v>0</v>
      </c>
      <c r="L11" s="5"/>
    </row>
    <row r="12" spans="1:12" customHeight="1" ht="105" outlineLevel="4">
      <c r="A12" s="1"/>
      <c r="B12" s="1">
        <v>930406</v>
      </c>
      <c r="C12" s="1" t="s">
        <v>39</v>
      </c>
      <c r="D12" s="1"/>
      <c r="E12" s="2" t="s">
        <v>40</v>
      </c>
      <c r="F12" s="2" t="s">
        <v>41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J12*46.17</f>
        <v>0</v>
      </c>
      <c r="L12" s="5"/>
    </row>
    <row r="13" spans="1:12" customHeight="1" ht="105" outlineLevel="4">
      <c r="A13" s="1"/>
      <c r="B13" s="1">
        <v>930410</v>
      </c>
      <c r="C13" s="1" t="s">
        <v>42</v>
      </c>
      <c r="D13" s="1"/>
      <c r="E13" s="2" t="s">
        <v>43</v>
      </c>
      <c r="F13" s="2" t="s">
        <v>28</v>
      </c>
      <c r="G13" s="2" t="s">
        <v>44</v>
      </c>
      <c r="H13" s="2">
        <v>0</v>
      </c>
      <c r="I13" s="1">
        <v>0</v>
      </c>
      <c r="J13" s="3" t="s">
        <v>17</v>
      </c>
      <c r="K13" s="2" t="str">
        <f>J13*6.84</f>
        <v>0</v>
      </c>
      <c r="L13" s="5"/>
    </row>
    <row r="14" spans="1:12" customHeight="1" ht="105" outlineLevel="4">
      <c r="A14" s="1"/>
      <c r="B14" s="1">
        <v>930411</v>
      </c>
      <c r="C14" s="1" t="s">
        <v>45</v>
      </c>
      <c r="D14" s="1"/>
      <c r="E14" s="2" t="s">
        <v>46</v>
      </c>
      <c r="F14" s="2" t="s">
        <v>32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J14*11.97</f>
        <v>0</v>
      </c>
      <c r="L14" s="5"/>
    </row>
    <row r="15" spans="1:12" customHeight="1" ht="105" outlineLevel="4">
      <c r="A15" s="1"/>
      <c r="B15" s="1">
        <v>930412</v>
      </c>
      <c r="C15" s="1" t="s">
        <v>47</v>
      </c>
      <c r="D15" s="1"/>
      <c r="E15" s="2" t="s">
        <v>48</v>
      </c>
      <c r="F15" s="2" t="s">
        <v>32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J15*11.97</f>
        <v>0</v>
      </c>
      <c r="L15" s="5"/>
    </row>
    <row r="16" spans="1:12" customHeight="1" ht="105" outlineLevel="4">
      <c r="A16" s="1"/>
      <c r="B16" s="1">
        <v>930415</v>
      </c>
      <c r="C16" s="1" t="s">
        <v>49</v>
      </c>
      <c r="D16" s="1"/>
      <c r="E16" s="2" t="s">
        <v>50</v>
      </c>
      <c r="F16" s="2" t="s">
        <v>35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J16*20.52</f>
        <v>0</v>
      </c>
      <c r="L16" s="5"/>
    </row>
    <row r="17" spans="1:12" customHeight="1" ht="105" outlineLevel="4">
      <c r="A17" s="1"/>
      <c r="B17" s="1">
        <v>930432</v>
      </c>
      <c r="C17" s="1" t="s">
        <v>51</v>
      </c>
      <c r="D17" s="1"/>
      <c r="E17" s="2" t="s">
        <v>52</v>
      </c>
      <c r="F17" s="2" t="s">
        <v>53</v>
      </c>
      <c r="G17" s="2" t="s">
        <v>54</v>
      </c>
      <c r="H17" s="2">
        <v>0</v>
      </c>
      <c r="I17" s="1">
        <v>0</v>
      </c>
      <c r="J17" s="3" t="s">
        <v>17</v>
      </c>
      <c r="K17" s="2" t="str">
        <f>J17*10.26</f>
        <v>0</v>
      </c>
      <c r="L17" s="5"/>
    </row>
    <row r="18" spans="1:12" customHeight="1" ht="105" outlineLevel="4">
      <c r="A18" s="1"/>
      <c r="B18" s="1">
        <v>930433</v>
      </c>
      <c r="C18" s="1" t="s">
        <v>55</v>
      </c>
      <c r="D18" s="1"/>
      <c r="E18" s="2" t="s">
        <v>56</v>
      </c>
      <c r="F18" s="2" t="s">
        <v>57</v>
      </c>
      <c r="G18" s="2" t="s">
        <v>44</v>
      </c>
      <c r="H18" s="2">
        <v>0</v>
      </c>
      <c r="I18" s="1">
        <v>0</v>
      </c>
      <c r="J18" s="3" t="s">
        <v>17</v>
      </c>
      <c r="K18" s="2" t="str">
        <f>J18*18.81</f>
        <v>0</v>
      </c>
      <c r="L18" s="5"/>
    </row>
    <row r="19" spans="1:12" customHeight="1" ht="105" outlineLevel="4">
      <c r="A19" s="1"/>
      <c r="B19" s="1">
        <v>930434</v>
      </c>
      <c r="C19" s="1" t="s">
        <v>58</v>
      </c>
      <c r="D19" s="1"/>
      <c r="E19" s="2" t="s">
        <v>59</v>
      </c>
      <c r="F19" s="2" t="s">
        <v>60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J19*39.33</f>
        <v>0</v>
      </c>
      <c r="L19" s="5"/>
    </row>
    <row r="20" spans="1:12" customHeight="1" ht="105" outlineLevel="4">
      <c r="A20" s="1"/>
      <c r="B20" s="1">
        <v>930436</v>
      </c>
      <c r="C20" s="1" t="s">
        <v>61</v>
      </c>
      <c r="D20" s="1"/>
      <c r="E20" s="2" t="s">
        <v>62</v>
      </c>
      <c r="F20" s="2" t="s">
        <v>63</v>
      </c>
      <c r="G20" s="2" t="s">
        <v>21</v>
      </c>
      <c r="H20" s="2">
        <v>0</v>
      </c>
      <c r="I20" s="1">
        <v>0</v>
      </c>
      <c r="J20" s="3" t="s">
        <v>17</v>
      </c>
      <c r="K20" s="2" t="str">
        <f>J20*104.31</f>
        <v>0</v>
      </c>
      <c r="L20" s="5"/>
    </row>
    <row r="21" spans="1:12" customHeight="1" ht="105" outlineLevel="4">
      <c r="A21" s="1"/>
      <c r="B21" s="1">
        <v>930438</v>
      </c>
      <c r="C21" s="1" t="s">
        <v>64</v>
      </c>
      <c r="D21" s="1"/>
      <c r="E21" s="2" t="s">
        <v>65</v>
      </c>
      <c r="F21" s="2" t="s">
        <v>53</v>
      </c>
      <c r="G21" s="2" t="s">
        <v>44</v>
      </c>
      <c r="H21" s="2">
        <v>0</v>
      </c>
      <c r="I21" s="1">
        <v>0</v>
      </c>
      <c r="J21" s="3" t="s">
        <v>17</v>
      </c>
      <c r="K21" s="2" t="str">
        <f>J21*10.26</f>
        <v>0</v>
      </c>
      <c r="L21" s="5"/>
    </row>
    <row r="22" spans="1:12" customHeight="1" ht="105" outlineLevel="4">
      <c r="A22" s="1"/>
      <c r="B22" s="1">
        <v>930439</v>
      </c>
      <c r="C22" s="1" t="s">
        <v>66</v>
      </c>
      <c r="D22" s="1"/>
      <c r="E22" s="2" t="s">
        <v>67</v>
      </c>
      <c r="F22" s="2" t="s">
        <v>68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J22*17.10</f>
        <v>0</v>
      </c>
      <c r="L22" s="5"/>
    </row>
    <row r="23" spans="1:12" customHeight="1" ht="105" outlineLevel="4">
      <c r="A23" s="1"/>
      <c r="B23" s="1">
        <v>930440</v>
      </c>
      <c r="C23" s="1" t="s">
        <v>69</v>
      </c>
      <c r="D23" s="1"/>
      <c r="E23" s="2" t="s">
        <v>70</v>
      </c>
      <c r="F23" s="2" t="s">
        <v>71</v>
      </c>
      <c r="G23" s="2" t="s">
        <v>16</v>
      </c>
      <c r="H23" s="2">
        <v>0</v>
      </c>
      <c r="I23" s="1">
        <v>0</v>
      </c>
      <c r="J23" s="3" t="s">
        <v>17</v>
      </c>
      <c r="K23" s="2" t="str">
        <f>J23*35.91</f>
        <v>0</v>
      </c>
      <c r="L23" s="5"/>
    </row>
    <row r="24" spans="1:12" customHeight="1" ht="105" outlineLevel="4">
      <c r="A24" s="1"/>
      <c r="B24" s="1">
        <v>930441</v>
      </c>
      <c r="C24" s="1" t="s">
        <v>72</v>
      </c>
      <c r="D24" s="1"/>
      <c r="E24" s="2" t="s">
        <v>73</v>
      </c>
      <c r="F24" s="2" t="s">
        <v>74</v>
      </c>
      <c r="G24" s="2" t="s">
        <v>29</v>
      </c>
      <c r="H24" s="2">
        <v>0</v>
      </c>
      <c r="I24" s="1">
        <v>0</v>
      </c>
      <c r="J24" s="3" t="s">
        <v>17</v>
      </c>
      <c r="K24" s="2" t="str">
        <f>J24*54.72</f>
        <v>0</v>
      </c>
      <c r="L24" s="5"/>
    </row>
    <row r="25" spans="1:12" customHeight="1" ht="105" outlineLevel="4">
      <c r="A25" s="1"/>
      <c r="B25" s="1">
        <v>930442</v>
      </c>
      <c r="C25" s="1" t="s">
        <v>75</v>
      </c>
      <c r="D25" s="1"/>
      <c r="E25" s="2" t="s">
        <v>76</v>
      </c>
      <c r="F25" s="2" t="s">
        <v>77</v>
      </c>
      <c r="G25" s="2" t="s">
        <v>21</v>
      </c>
      <c r="H25" s="2">
        <v>0</v>
      </c>
      <c r="I25" s="1">
        <v>0</v>
      </c>
      <c r="J25" s="3" t="s">
        <v>17</v>
      </c>
      <c r="K25" s="2" t="str">
        <f>J25*88.92</f>
        <v>0</v>
      </c>
      <c r="L25" s="5"/>
    </row>
    <row r="26" spans="1:12" customHeight="1" ht="105" outlineLevel="4">
      <c r="A26" s="1"/>
      <c r="B26" s="1">
        <v>930448</v>
      </c>
      <c r="C26" s="1" t="s">
        <v>78</v>
      </c>
      <c r="D26" s="1"/>
      <c r="E26" s="2" t="s">
        <v>79</v>
      </c>
      <c r="F26" s="2" t="s">
        <v>80</v>
      </c>
      <c r="G26" s="2" t="s">
        <v>54</v>
      </c>
      <c r="H26" s="2">
        <v>0</v>
      </c>
      <c r="I26" s="1">
        <v>0</v>
      </c>
      <c r="J26" s="3" t="s">
        <v>17</v>
      </c>
      <c r="K26" s="2" t="str">
        <f>J26*8.55</f>
        <v>0</v>
      </c>
      <c r="L26" s="5"/>
    </row>
    <row r="27" spans="1:12" customHeight="1" ht="105" outlineLevel="4">
      <c r="A27" s="1"/>
      <c r="B27" s="1">
        <v>930449</v>
      </c>
      <c r="C27" s="1" t="s">
        <v>81</v>
      </c>
      <c r="D27" s="1"/>
      <c r="E27" s="2" t="s">
        <v>82</v>
      </c>
      <c r="F27" s="2" t="s">
        <v>83</v>
      </c>
      <c r="G27" s="2" t="s">
        <v>44</v>
      </c>
      <c r="H27" s="2">
        <v>0</v>
      </c>
      <c r="I27" s="1">
        <v>0</v>
      </c>
      <c r="J27" s="3" t="s">
        <v>17</v>
      </c>
      <c r="K27" s="2" t="str">
        <f>J27*13.68</f>
        <v>0</v>
      </c>
      <c r="L27" s="5"/>
    </row>
    <row r="28" spans="1:12" customHeight="1" ht="105" outlineLevel="4">
      <c r="A28" s="1"/>
      <c r="B28" s="1">
        <v>930450</v>
      </c>
      <c r="C28" s="1" t="s">
        <v>84</v>
      </c>
      <c r="D28" s="1"/>
      <c r="E28" s="2" t="s">
        <v>85</v>
      </c>
      <c r="F28" s="2" t="s">
        <v>86</v>
      </c>
      <c r="G28" s="2" t="s">
        <v>16</v>
      </c>
      <c r="H28" s="2">
        <v>0</v>
      </c>
      <c r="I28" s="1">
        <v>0</v>
      </c>
      <c r="J28" s="3" t="s">
        <v>17</v>
      </c>
      <c r="K28" s="2" t="str">
        <f>J28*22.23</f>
        <v>0</v>
      </c>
      <c r="L28" s="5"/>
    </row>
    <row r="29" spans="1:12" customHeight="1" ht="105" outlineLevel="4">
      <c r="A29" s="1"/>
      <c r="B29" s="1">
        <v>930451</v>
      </c>
      <c r="C29" s="1" t="s">
        <v>87</v>
      </c>
      <c r="D29" s="1"/>
      <c r="E29" s="2" t="s">
        <v>88</v>
      </c>
      <c r="F29" s="2" t="s">
        <v>89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J29*44.46</f>
        <v>0</v>
      </c>
      <c r="L29" s="5"/>
    </row>
    <row r="30" spans="1:12" customHeight="1" ht="105" outlineLevel="4">
      <c r="A30" s="1"/>
      <c r="B30" s="1">
        <v>930452</v>
      </c>
      <c r="C30" s="1" t="s">
        <v>90</v>
      </c>
      <c r="D30" s="1"/>
      <c r="E30" s="2" t="s">
        <v>91</v>
      </c>
      <c r="F30" s="2" t="s">
        <v>92</v>
      </c>
      <c r="G30" s="2" t="s">
        <v>21</v>
      </c>
      <c r="H30" s="2">
        <v>0</v>
      </c>
      <c r="I30" s="1">
        <v>0</v>
      </c>
      <c r="J30" s="3" t="s">
        <v>17</v>
      </c>
      <c r="K30" s="2" t="str">
        <f>J30*64.98</f>
        <v>0</v>
      </c>
      <c r="L30" s="5"/>
    </row>
    <row r="31" spans="1:12" customHeight="1" ht="105" outlineLevel="4">
      <c r="A31" s="1"/>
      <c r="B31" s="1">
        <v>930453</v>
      </c>
      <c r="C31" s="1" t="s">
        <v>93</v>
      </c>
      <c r="D31" s="1"/>
      <c r="E31" s="2" t="s">
        <v>94</v>
      </c>
      <c r="F31" s="2" t="s">
        <v>95</v>
      </c>
      <c r="G31" s="2" t="s">
        <v>25</v>
      </c>
      <c r="H31" s="2">
        <v>0</v>
      </c>
      <c r="I31" s="1">
        <v>0</v>
      </c>
      <c r="J31" s="3" t="s">
        <v>17</v>
      </c>
      <c r="K31" s="2" t="str">
        <f>J31*106.02</f>
        <v>0</v>
      </c>
      <c r="L31" s="5"/>
    </row>
    <row r="32" spans="1:12" customHeight="1" ht="105" outlineLevel="4">
      <c r="A32" s="1"/>
      <c r="B32" s="1">
        <v>930457</v>
      </c>
      <c r="C32" s="1" t="s">
        <v>96</v>
      </c>
      <c r="D32" s="1"/>
      <c r="E32" s="2" t="s">
        <v>97</v>
      </c>
      <c r="F32" s="2" t="s">
        <v>32</v>
      </c>
      <c r="G32" s="2" t="s">
        <v>16</v>
      </c>
      <c r="H32" s="2">
        <v>0</v>
      </c>
      <c r="I32" s="1">
        <v>0</v>
      </c>
      <c r="J32" s="3" t="s">
        <v>17</v>
      </c>
      <c r="K32" s="2" t="str">
        <f>J32*11.97</f>
        <v>0</v>
      </c>
      <c r="L32" s="5"/>
    </row>
    <row r="33" spans="1:12" customHeight="1" ht="105" outlineLevel="4">
      <c r="A33" s="1"/>
      <c r="B33" s="1">
        <v>930458</v>
      </c>
      <c r="C33" s="1" t="s">
        <v>98</v>
      </c>
      <c r="D33" s="1"/>
      <c r="E33" s="2" t="s">
        <v>99</v>
      </c>
      <c r="F33" s="2" t="s">
        <v>68</v>
      </c>
      <c r="G33" s="2" t="s">
        <v>16</v>
      </c>
      <c r="H33" s="2">
        <v>0</v>
      </c>
      <c r="I33" s="1">
        <v>0</v>
      </c>
      <c r="J33" s="3" t="s">
        <v>17</v>
      </c>
      <c r="K33" s="2" t="str">
        <f>J33*17.10</f>
        <v>0</v>
      </c>
      <c r="L33" s="5"/>
    </row>
    <row r="34" spans="1:12" customHeight="1" ht="105" outlineLevel="4">
      <c r="A34" s="1"/>
      <c r="B34" s="1">
        <v>930459</v>
      </c>
      <c r="C34" s="1" t="s">
        <v>100</v>
      </c>
      <c r="D34" s="1"/>
      <c r="E34" s="2" t="s">
        <v>101</v>
      </c>
      <c r="F34" s="2" t="s">
        <v>57</v>
      </c>
      <c r="G34" s="2" t="s">
        <v>16</v>
      </c>
      <c r="H34" s="2">
        <v>0</v>
      </c>
      <c r="I34" s="1">
        <v>0</v>
      </c>
      <c r="J34" s="3" t="s">
        <v>17</v>
      </c>
      <c r="K34" s="2" t="str">
        <f>J34*18.81</f>
        <v>0</v>
      </c>
      <c r="L34" s="5"/>
    </row>
    <row r="35" spans="1:12" customHeight="1" ht="105" outlineLevel="4">
      <c r="A35" s="1"/>
      <c r="B35" s="1">
        <v>930461</v>
      </c>
      <c r="C35" s="1" t="s">
        <v>102</v>
      </c>
      <c r="D35" s="1"/>
      <c r="E35" s="2" t="s">
        <v>103</v>
      </c>
      <c r="F35" s="2" t="s">
        <v>38</v>
      </c>
      <c r="G35" s="2" t="s">
        <v>16</v>
      </c>
      <c r="H35" s="2">
        <v>0</v>
      </c>
      <c r="I35" s="1">
        <v>0</v>
      </c>
      <c r="J35" s="3" t="s">
        <v>17</v>
      </c>
      <c r="K35" s="2" t="str">
        <f>J35*29.07</f>
        <v>0</v>
      </c>
      <c r="L35" s="5"/>
    </row>
    <row r="36" spans="1:12" customHeight="1" ht="105" outlineLevel="4">
      <c r="A36" s="1"/>
      <c r="B36" s="1">
        <v>930462</v>
      </c>
      <c r="C36" s="1" t="s">
        <v>104</v>
      </c>
      <c r="D36" s="1"/>
      <c r="E36" s="2" t="s">
        <v>105</v>
      </c>
      <c r="F36" s="2" t="s">
        <v>106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J36*37.62</f>
        <v>0</v>
      </c>
      <c r="L36" s="5"/>
    </row>
    <row r="37" spans="1:12" customHeight="1" ht="105" outlineLevel="4">
      <c r="A37" s="1"/>
      <c r="B37" s="1">
        <v>930475</v>
      </c>
      <c r="C37" s="1" t="s">
        <v>107</v>
      </c>
      <c r="D37" s="1"/>
      <c r="E37" s="2" t="s">
        <v>108</v>
      </c>
      <c r="F37" s="2" t="s">
        <v>60</v>
      </c>
      <c r="G37" s="2" t="s">
        <v>54</v>
      </c>
      <c r="H37" s="2">
        <v>0</v>
      </c>
      <c r="I37" s="1">
        <v>0</v>
      </c>
      <c r="J37" s="3" t="s">
        <v>17</v>
      </c>
      <c r="K37" s="2" t="str">
        <f>J37*39.33</f>
        <v>0</v>
      </c>
      <c r="L37" s="5"/>
    </row>
    <row r="38" spans="1:12" customHeight="1" ht="105" outlineLevel="4">
      <c r="A38" s="1"/>
      <c r="B38" s="1">
        <v>930477</v>
      </c>
      <c r="C38" s="1" t="s">
        <v>109</v>
      </c>
      <c r="D38" s="1"/>
      <c r="E38" s="2" t="s">
        <v>110</v>
      </c>
      <c r="F38" s="2" t="s">
        <v>111</v>
      </c>
      <c r="G38" s="2" t="s">
        <v>16</v>
      </c>
      <c r="H38" s="2">
        <v>0</v>
      </c>
      <c r="I38" s="1">
        <v>0</v>
      </c>
      <c r="J38" s="3" t="s">
        <v>17</v>
      </c>
      <c r="K38" s="2" t="str">
        <f>J38*47.88</f>
        <v>0</v>
      </c>
      <c r="L38" s="5"/>
    </row>
    <row r="39" spans="1:12" customHeight="1" ht="105" outlineLevel="4">
      <c r="A39" s="1"/>
      <c r="B39" s="1">
        <v>930478</v>
      </c>
      <c r="C39" s="1" t="s">
        <v>112</v>
      </c>
      <c r="D39" s="1"/>
      <c r="E39" s="2" t="s">
        <v>113</v>
      </c>
      <c r="F39" s="2" t="s">
        <v>92</v>
      </c>
      <c r="G39" s="2" t="s">
        <v>16</v>
      </c>
      <c r="H39" s="2">
        <v>0</v>
      </c>
      <c r="I39" s="1">
        <v>0</v>
      </c>
      <c r="J39" s="3" t="s">
        <v>17</v>
      </c>
      <c r="K39" s="2" t="str">
        <f>J39*64.98</f>
        <v>0</v>
      </c>
      <c r="L39" s="5"/>
    </row>
    <row r="40" spans="1:12" customHeight="1" ht="105" outlineLevel="4">
      <c r="A40" s="1"/>
      <c r="B40" s="1">
        <v>930480</v>
      </c>
      <c r="C40" s="1" t="s">
        <v>114</v>
      </c>
      <c r="D40" s="1"/>
      <c r="E40" s="2" t="s">
        <v>115</v>
      </c>
      <c r="F40" s="2" t="s">
        <v>116</v>
      </c>
      <c r="G40" s="2" t="s">
        <v>21</v>
      </c>
      <c r="H40" s="2">
        <v>0</v>
      </c>
      <c r="I40" s="1">
        <v>0</v>
      </c>
      <c r="J40" s="3" t="s">
        <v>17</v>
      </c>
      <c r="K40" s="2" t="str">
        <f>J40*75.24</f>
        <v>0</v>
      </c>
      <c r="L40" s="5"/>
    </row>
    <row r="41" spans="1:12" customHeight="1" ht="105" outlineLevel="4">
      <c r="A41" s="1"/>
      <c r="B41" s="1">
        <v>930481</v>
      </c>
      <c r="C41" s="1" t="s">
        <v>117</v>
      </c>
      <c r="D41" s="1"/>
      <c r="E41" s="2" t="s">
        <v>118</v>
      </c>
      <c r="F41" s="2" t="s">
        <v>119</v>
      </c>
      <c r="G41" s="2" t="s">
        <v>21</v>
      </c>
      <c r="H41" s="2">
        <v>0</v>
      </c>
      <c r="I41" s="1">
        <v>0</v>
      </c>
      <c r="J41" s="3" t="s">
        <v>17</v>
      </c>
      <c r="K41" s="2" t="str">
        <f>J41*117.99</f>
        <v>0</v>
      </c>
      <c r="L41" s="5"/>
    </row>
    <row r="42" spans="1:12" customHeight="1" ht="105" outlineLevel="4">
      <c r="A42" s="1"/>
      <c r="B42" s="1">
        <v>930486</v>
      </c>
      <c r="C42" s="1" t="s">
        <v>120</v>
      </c>
      <c r="D42" s="1"/>
      <c r="E42" s="2" t="s">
        <v>121</v>
      </c>
      <c r="F42" s="2" t="s">
        <v>106</v>
      </c>
      <c r="G42" s="2" t="s">
        <v>16</v>
      </c>
      <c r="H42" s="2">
        <v>0</v>
      </c>
      <c r="I42" s="1">
        <v>0</v>
      </c>
      <c r="J42" s="3" t="s">
        <v>17</v>
      </c>
      <c r="K42" s="2" t="str">
        <f>J42*37.62</f>
        <v>0</v>
      </c>
      <c r="L42" s="5"/>
    </row>
    <row r="43" spans="1:12" customHeight="1" ht="105" outlineLevel="4">
      <c r="A43" s="1"/>
      <c r="B43" s="1">
        <v>930488</v>
      </c>
      <c r="C43" s="1" t="s">
        <v>122</v>
      </c>
      <c r="D43" s="1"/>
      <c r="E43" s="2" t="s">
        <v>123</v>
      </c>
      <c r="F43" s="2" t="s">
        <v>60</v>
      </c>
      <c r="G43" s="2" t="s">
        <v>16</v>
      </c>
      <c r="H43" s="2">
        <v>0</v>
      </c>
      <c r="I43" s="1">
        <v>0</v>
      </c>
      <c r="J43" s="3" t="s">
        <v>17</v>
      </c>
      <c r="K43" s="2" t="str">
        <f>J43*39.33</f>
        <v>0</v>
      </c>
      <c r="L43" s="5"/>
    </row>
    <row r="44" spans="1:12" customHeight="1" ht="105" outlineLevel="4">
      <c r="A44" s="1"/>
      <c r="B44" s="1">
        <v>930489</v>
      </c>
      <c r="C44" s="1" t="s">
        <v>124</v>
      </c>
      <c r="D44" s="1"/>
      <c r="E44" s="2" t="s">
        <v>125</v>
      </c>
      <c r="F44" s="2" t="s">
        <v>126</v>
      </c>
      <c r="G44" s="2" t="s">
        <v>16</v>
      </c>
      <c r="H44" s="2">
        <v>0</v>
      </c>
      <c r="I44" s="1">
        <v>0</v>
      </c>
      <c r="J44" s="3" t="s">
        <v>17</v>
      </c>
      <c r="K44" s="2" t="str">
        <f>J44*58.14</f>
        <v>0</v>
      </c>
      <c r="L44" s="5"/>
    </row>
    <row r="45" spans="1:12" customHeight="1" ht="105" outlineLevel="4">
      <c r="A45" s="1"/>
      <c r="B45" s="1">
        <v>930491</v>
      </c>
      <c r="C45" s="1" t="s">
        <v>127</v>
      </c>
      <c r="D45" s="1"/>
      <c r="E45" s="2" t="s">
        <v>128</v>
      </c>
      <c r="F45" s="2" t="s">
        <v>129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J45*61.56</f>
        <v>0</v>
      </c>
      <c r="L45" s="5"/>
    </row>
    <row r="46" spans="1:12" customHeight="1" ht="105" outlineLevel="4">
      <c r="A46" s="1"/>
      <c r="B46" s="1">
        <v>930492</v>
      </c>
      <c r="C46" s="1" t="s">
        <v>130</v>
      </c>
      <c r="D46" s="1"/>
      <c r="E46" s="2" t="s">
        <v>131</v>
      </c>
      <c r="F46" s="2" t="s">
        <v>132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J46*107.73</f>
        <v>0</v>
      </c>
      <c r="L46" s="5"/>
    </row>
    <row r="47" spans="1:12" customHeight="1" ht="105" outlineLevel="4">
      <c r="A47" s="1"/>
      <c r="B47" s="1">
        <v>930497</v>
      </c>
      <c r="C47" s="1" t="s">
        <v>133</v>
      </c>
      <c r="D47" s="1"/>
      <c r="E47" s="2" t="s">
        <v>134</v>
      </c>
      <c r="F47" s="2" t="s">
        <v>135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J47*51.30</f>
        <v>0</v>
      </c>
      <c r="L47" s="5"/>
    </row>
    <row r="48" spans="1:12" customHeight="1" ht="105" outlineLevel="4">
      <c r="A48" s="1"/>
      <c r="B48" s="1">
        <v>930504</v>
      </c>
      <c r="C48" s="1" t="s">
        <v>136</v>
      </c>
      <c r="D48" s="1"/>
      <c r="E48" s="2" t="s">
        <v>137</v>
      </c>
      <c r="F48" s="2" t="s">
        <v>138</v>
      </c>
      <c r="G48" s="2" t="s">
        <v>16</v>
      </c>
      <c r="H48" s="2">
        <v>0</v>
      </c>
      <c r="I48" s="1">
        <v>0</v>
      </c>
      <c r="J48" s="3" t="s">
        <v>17</v>
      </c>
      <c r="K48" s="2" t="str">
        <f>J48*42.75</f>
        <v>0</v>
      </c>
      <c r="L48" s="5"/>
    </row>
    <row r="49" spans="1:12" customHeight="1" ht="105" outlineLevel="4">
      <c r="A49" s="1"/>
      <c r="B49" s="1">
        <v>930511</v>
      </c>
      <c r="C49" s="1" t="s">
        <v>139</v>
      </c>
      <c r="D49" s="1"/>
      <c r="E49" s="2" t="s">
        <v>140</v>
      </c>
      <c r="F49" s="2" t="s">
        <v>89</v>
      </c>
      <c r="G49" s="2" t="s">
        <v>16</v>
      </c>
      <c r="H49" s="2">
        <v>0</v>
      </c>
      <c r="I49" s="1">
        <v>0</v>
      </c>
      <c r="J49" s="3" t="s">
        <v>17</v>
      </c>
      <c r="K49" s="2" t="str">
        <f>J49*44.46</f>
        <v>0</v>
      </c>
      <c r="L49" s="5"/>
    </row>
    <row r="50" spans="1:12" customHeight="1" ht="105" outlineLevel="4">
      <c r="A50" s="1"/>
      <c r="B50" s="1">
        <v>930514</v>
      </c>
      <c r="C50" s="1" t="s">
        <v>141</v>
      </c>
      <c r="D50" s="1"/>
      <c r="E50" s="2" t="s">
        <v>142</v>
      </c>
      <c r="F50" s="2" t="s">
        <v>143</v>
      </c>
      <c r="G50" s="2" t="s">
        <v>21</v>
      </c>
      <c r="H50" s="2">
        <v>0</v>
      </c>
      <c r="I50" s="1">
        <v>0</v>
      </c>
      <c r="J50" s="3" t="s">
        <v>17</v>
      </c>
      <c r="K50" s="2" t="str">
        <f>J50*53.01</f>
        <v>0</v>
      </c>
      <c r="L50" s="5"/>
    </row>
    <row r="51" spans="1:12" customHeight="1" ht="105" outlineLevel="4">
      <c r="A51" s="1"/>
      <c r="B51" s="1">
        <v>930515</v>
      </c>
      <c r="C51" s="1" t="s">
        <v>144</v>
      </c>
      <c r="D51" s="1"/>
      <c r="E51" s="2" t="s">
        <v>145</v>
      </c>
      <c r="F51" s="2" t="s">
        <v>146</v>
      </c>
      <c r="G51" s="2" t="s">
        <v>29</v>
      </c>
      <c r="H51" s="2">
        <v>0</v>
      </c>
      <c r="I51" s="1">
        <v>0</v>
      </c>
      <c r="J51" s="3" t="s">
        <v>17</v>
      </c>
      <c r="K51" s="2" t="str">
        <f>J51*100.89</f>
        <v>0</v>
      </c>
      <c r="L51" s="5"/>
    </row>
    <row r="52" spans="1:12" customHeight="1" ht="105" outlineLevel="4">
      <c r="A52" s="1"/>
      <c r="B52" s="1">
        <v>930517</v>
      </c>
      <c r="C52" s="1" t="s">
        <v>147</v>
      </c>
      <c r="D52" s="1"/>
      <c r="E52" s="2" t="s">
        <v>148</v>
      </c>
      <c r="F52" s="2" t="s">
        <v>74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J52*54.72</f>
        <v>0</v>
      </c>
      <c r="L52" s="5"/>
    </row>
    <row r="53" spans="1:12" customHeight="1" ht="105" outlineLevel="4">
      <c r="A53" s="1"/>
      <c r="B53" s="1">
        <v>930524</v>
      </c>
      <c r="C53" s="1" t="s">
        <v>149</v>
      </c>
      <c r="D53" s="1"/>
      <c r="E53" s="2" t="s">
        <v>150</v>
      </c>
      <c r="F53" s="2" t="s">
        <v>151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J53*49.59</f>
        <v>0</v>
      </c>
      <c r="L53" s="5"/>
    </row>
    <row r="54" spans="1:12" customHeight="1" ht="105" outlineLevel="4">
      <c r="A54" s="1"/>
      <c r="B54" s="1">
        <v>930540</v>
      </c>
      <c r="C54" s="1" t="s">
        <v>152</v>
      </c>
      <c r="D54" s="1"/>
      <c r="E54" s="2" t="s">
        <v>153</v>
      </c>
      <c r="F54" s="2" t="s">
        <v>129</v>
      </c>
      <c r="G54" s="2">
        <v>0</v>
      </c>
      <c r="H54" s="2">
        <v>0</v>
      </c>
      <c r="I54" s="1">
        <v>0</v>
      </c>
      <c r="J54" s="3" t="s">
        <v>17</v>
      </c>
      <c r="K54" s="2" t="str">
        <f>J54*61.56</f>
        <v>0</v>
      </c>
      <c r="L54" s="5"/>
    </row>
    <row r="55" spans="1:12" customHeight="1" ht="105" outlineLevel="4">
      <c r="A55" s="1"/>
      <c r="B55" s="1">
        <v>930541</v>
      </c>
      <c r="C55" s="1" t="s">
        <v>154</v>
      </c>
      <c r="D55" s="1"/>
      <c r="E55" s="2" t="s">
        <v>155</v>
      </c>
      <c r="F55" s="2" t="s">
        <v>156</v>
      </c>
      <c r="G55" s="2">
        <v>0</v>
      </c>
      <c r="H55" s="2">
        <v>0</v>
      </c>
      <c r="I55" s="1">
        <v>0</v>
      </c>
      <c r="J55" s="3" t="s">
        <v>17</v>
      </c>
      <c r="K55" s="2" t="str">
        <f>J55*80.37</f>
        <v>0</v>
      </c>
      <c r="L55" s="5"/>
    </row>
    <row r="56" spans="1:12" customHeight="1" ht="105" outlineLevel="4">
      <c r="A56" s="1"/>
      <c r="B56" s="1">
        <v>930542</v>
      </c>
      <c r="C56" s="1" t="s">
        <v>157</v>
      </c>
      <c r="D56" s="1"/>
      <c r="E56" s="2" t="s">
        <v>158</v>
      </c>
      <c r="F56" s="2" t="s">
        <v>159</v>
      </c>
      <c r="G56" s="2" t="s">
        <v>16</v>
      </c>
      <c r="H56" s="2">
        <v>0</v>
      </c>
      <c r="I56" s="1">
        <v>0</v>
      </c>
      <c r="J56" s="3" t="s">
        <v>17</v>
      </c>
      <c r="K56" s="2" t="str">
        <f>J56*116.28</f>
        <v>0</v>
      </c>
      <c r="L5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2026-06-19T13:22:29+03:00</dcterms:created>
  <dcterms:modified xsi:type="dcterms:W3CDTF">2026-06-19T13:22:29+03:00</dcterms:modified>
  <dc:title>Untitled Spreadsheet</dc:title>
  <dc:description/>
  <dc:subject/>
  <cp:keywords/>
  <cp:category/>
</cp:coreProperties>
</file>