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<sst xmlns="http://schemas.openxmlformats.org/spreadsheetml/2006/main" uniqueCount="147">
  <si>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</si>
  <si>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</si>
  <si>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</si>
  <si>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</si>
  <si>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</si>
  <si>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</si>
  <si>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</si>
  <si>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</si>
  <si>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</si>
  <si>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</si>
  <si>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нержавеющих трубопроводов</t>
  </si>
  <si>
    <t>Трубы из нержавеющей стали</t>
  </si>
  <si>
    <t>Трубы нержавеющие гладкие</t>
  </si>
  <si>
    <t>Трубы гладкие нержавеющие VALTEC</t>
  </si>
  <si>
    <t>VLC-1411001</t>
  </si>
  <si>
    <t>VTi.900.304.1208</t>
  </si>
  <si>
    <t>Труба нерж. сталь,  12х0,8мм (4 /80шт)</t>
  </si>
  <si>
    <t>0.00 руб.</t>
  </si>
  <si>
    <t>пог. м</t>
  </si>
  <si>
    <t>VLC-1411002</t>
  </si>
  <si>
    <t>VTi.900.304.1510</t>
  </si>
  <si>
    <t>Труба нерж. сталь,  15х1.0мм  (4 /40шт)</t>
  </si>
  <si>
    <t>412.00 руб.</t>
  </si>
  <si>
    <t>&gt;500</t>
  </si>
  <si>
    <t>VLC-1411003</t>
  </si>
  <si>
    <t>VTi.900.304.1810</t>
  </si>
  <si>
    <t>Труба нерж. сталь,  18х1.0мм (4 /40шт)</t>
  </si>
  <si>
    <t>542.00 руб.</t>
  </si>
  <si>
    <t>&gt;1000</t>
  </si>
  <si>
    <t>VLC-1411004</t>
  </si>
  <si>
    <t>VTi.900.304.2212</t>
  </si>
  <si>
    <t>Труба нерж. сталь,  22х1.2мм (4 /20шт)</t>
  </si>
  <si>
    <t>756.00 руб.</t>
  </si>
  <si>
    <t>VLC-1411005</t>
  </si>
  <si>
    <t>VTi.900.304.2812</t>
  </si>
  <si>
    <t>Труба нерж. сталь,  28х1.2мм (4 /20шт)</t>
  </si>
  <si>
    <t>989.00 руб.</t>
  </si>
  <si>
    <t>VLC-1411006</t>
  </si>
  <si>
    <t>VTi.900.304.3515</t>
  </si>
  <si>
    <t>Труба нерж. сталь,  35х1.5мм  (4 /20шт)</t>
  </si>
  <si>
    <t>1 613.00 руб.</t>
  </si>
  <si>
    <t>VLC-1411007</t>
  </si>
  <si>
    <t>VTi.900.304.4215</t>
  </si>
  <si>
    <t>Труба нерж. сталь,  42х1.5мм  (4 /16шт)</t>
  </si>
  <si>
    <t>1 999.00 руб.</t>
  </si>
  <si>
    <t>&gt;100</t>
  </si>
  <si>
    <t>VLC-1411008</t>
  </si>
  <si>
    <t>VTi.900.304.5415</t>
  </si>
  <si>
    <t>Труба нерж. сталь,  54х1.5мм  (4 /12шт)</t>
  </si>
  <si>
    <t>2 625.00 руб.</t>
  </si>
  <si>
    <t>VLC-901051</t>
  </si>
  <si>
    <t>VTi.900.304.7620</t>
  </si>
  <si>
    <t>Труба нерж. сталь, 76.1х2.0мм</t>
  </si>
  <si>
    <t>3 405.00 руб.</t>
  </si>
  <si>
    <t>&gt;25</t>
  </si>
  <si>
    <t>VLC-901052</t>
  </si>
  <si>
    <t>VTi.900.304.8920</t>
  </si>
  <si>
    <t>Труба нерж. сталь,  88.9х2.0мм</t>
  </si>
  <si>
    <t>3 996.00 руб.</t>
  </si>
  <si>
    <t>VLC-901183</t>
  </si>
  <si>
    <t>VTi.900.304L.1810R</t>
  </si>
  <si>
    <t>Труба нерж. сталь,  18х1.0мм</t>
  </si>
  <si>
    <t>VLC-901184</t>
  </si>
  <si>
    <t>VTi.900.304L.2212R</t>
  </si>
  <si>
    <t>Труба нерж. сталь,  22х1.2мм</t>
  </si>
  <si>
    <t>VLC-901185</t>
  </si>
  <si>
    <t>VTi.900.304L.2812R</t>
  </si>
  <si>
    <t>Труба нерж. сталь,  28х1.2мм</t>
  </si>
  <si>
    <t>VLC-901186</t>
  </si>
  <si>
    <t>VTi.900.304L.3515R</t>
  </si>
  <si>
    <t>Труба нерж. сталь,  35х1.5мм</t>
  </si>
  <si>
    <t>&gt;50</t>
  </si>
  <si>
    <t>Трубы гладкие из нержавеющей стали VIEIR</t>
  </si>
  <si>
    <t>SNT-140001</t>
  </si>
  <si>
    <t>VPG1510-4</t>
  </si>
  <si>
    <t>Труба 4 метра из нержавеющей стали 15x1.0 "VER-PRO"   (40м/10шт)</t>
  </si>
  <si>
    <t>363.44 руб.</t>
  </si>
  <si>
    <t>SNT-140002</t>
  </si>
  <si>
    <t>VPG2212-4</t>
  </si>
  <si>
    <t>Труба 4 метра из нержавеющей стали 22x1.2 "VER-PRO"   (24м/6шт)</t>
  </si>
  <si>
    <t>566.72 руб.</t>
  </si>
  <si>
    <t>SNT-140003</t>
  </si>
  <si>
    <t>VPG2812-4</t>
  </si>
  <si>
    <t>Труба 4 метра из нержавеющей стали 28x1.2 "VER-PRO"   (16м/4шт)</t>
  </si>
  <si>
    <t>717.64 руб.</t>
  </si>
  <si>
    <t>SNT-140004</t>
  </si>
  <si>
    <t>VPG3515-4</t>
  </si>
  <si>
    <t>Труба 4 метра из нержавеющей стали 35x1.5 "VER-PRO"   (16м/4шт)</t>
  </si>
  <si>
    <t>1 191.96 руб.</t>
  </si>
  <si>
    <t>&gt;10</t>
  </si>
  <si>
    <t>SNT-140010</t>
  </si>
  <si>
    <t>VPG1510-2</t>
  </si>
  <si>
    <t>Труба 2 метра из нержавеющей стали 15x1.0 "VER-PRO"   (40м/20шт)</t>
  </si>
  <si>
    <t>SNT-140011</t>
  </si>
  <si>
    <t>VPG2212-2</t>
  </si>
  <si>
    <t>Труба 2 метра из нержавеющей стали 22x1.2 "VER-PRO"   (16м/8шт)</t>
  </si>
  <si>
    <t>SNT-140012</t>
  </si>
  <si>
    <t>VPG2812-2</t>
  </si>
  <si>
    <t>Труба 2 метра из нержавеющей стали 28x1.2 "VER-PRO"   (12м/6шт)</t>
  </si>
  <si>
    <t>SNT-140013</t>
  </si>
  <si>
    <t>VPG1810-4</t>
  </si>
  <si>
    <t>Труба 4 метра из нержавеющей стали 18x1.0 VER-PRO    (40м/10шт)</t>
  </si>
  <si>
    <t>445.06 руб.</t>
  </si>
  <si>
    <t>SNT-140014</t>
  </si>
  <si>
    <t>VPG1810-2</t>
  </si>
  <si>
    <t>Труба 2 метра из нержавеющей стали 18x1.0 VER-PRO    (20м/10шт)</t>
  </si>
  <si>
    <t>SNT-140015</t>
  </si>
  <si>
    <t>VPG4215-4</t>
  </si>
  <si>
    <t>Труба из нержавеющей стали 42x1.5 (4м) "VER-PRO"   (8м/2шт)</t>
  </si>
  <si>
    <t>1 365.98 руб.</t>
  </si>
  <si>
    <t>SNT-140016</t>
  </si>
  <si>
    <t>VPG5415-4</t>
  </si>
  <si>
    <t>Труба из нержавеющей стали 54x1.5 (4м) "VER-PRO"   (8м/2шт)</t>
  </si>
  <si>
    <t>1 868.02 руб.</t>
  </si>
  <si>
    <t>VER-001634</t>
  </si>
  <si>
    <t>VPG76.1/20-4</t>
  </si>
  <si>
    <t>Труба из нержавеющей стали 76.1x2.0 (4м)  "VER-PRO"</t>
  </si>
  <si>
    <t>3 509.66 руб.</t>
  </si>
  <si>
    <t>VER-001635</t>
  </si>
  <si>
    <t>VPG88.9/20-4</t>
  </si>
  <si>
    <t>Труба из нержавеющей стали 88.9x2.0 (4м)  "VER-PRO"</t>
  </si>
  <si>
    <t>4 125.66 руб.</t>
  </si>
  <si>
    <t>Трубы гладкие из нержавеющей стали РОССИЯ</t>
  </si>
  <si>
    <t>SNT-150012</t>
  </si>
  <si>
    <t>Труба 3 метра из нержавеющей стали 15x1.0, Россия</t>
  </si>
  <si>
    <t>278.00 руб.</t>
  </si>
  <si>
    <t>SNT-150013</t>
  </si>
  <si>
    <t>Труба 3 метра из нержавеющей стали 18x1.0, Россия</t>
  </si>
  <si>
    <t>350.00 руб.</t>
  </si>
  <si>
    <t>SNT-150014</t>
  </si>
  <si>
    <t>Труба 3 метра из нержавеющей стали 22x1.2, Россия</t>
  </si>
  <si>
    <t>466.00 руб.</t>
  </si>
  <si>
    <t>SNT-150015</t>
  </si>
  <si>
    <t>Труба 3 метра из нержавеющей стали 28x1.2, Россия</t>
  </si>
  <si>
    <t>586.00 руб.</t>
  </si>
  <si>
    <t>SNT-150016</t>
  </si>
  <si>
    <t>Труба 3 метра из нержавеющей стали 35x1.5, Россия</t>
  </si>
  <si>
    <t>886.00 руб.</t>
  </si>
  <si>
    <t>УТ000002460</t>
  </si>
  <si>
    <t>Труба 4 метра из нержавеющей стали 18x1.0 (W2)</t>
  </si>
  <si>
    <t>390.00 руб.</t>
  </si>
  <si>
    <t>УТ000002461</t>
  </si>
  <si>
    <t>Труба 4 метра из нержавеющей стали 22x1.2 (W2)</t>
  </si>
  <si>
    <t>490.00 руб.</t>
  </si>
  <si>
    <t>УТ000002462</t>
  </si>
  <si>
    <t>Труба 4 метра из нержавеющей стали 28x1.2 (W2)</t>
  </si>
  <si>
    <t>590.00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</si>
</sst>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a17212_86a5_11e9_8101_003048fd731b_7017f109_a59b_11ee_a526_047c1617b1431.jpeg"/><Relationship Id="rId2" Type="http://schemas.openxmlformats.org/officeDocument/2006/relationships/image" Target="../media/c6a17216_86a5_11e9_8101_003048fd731b_7017f10a_a59b_11ee_a526_047c1617b1432.jpeg"/><Relationship Id="rId3" Type="http://schemas.openxmlformats.org/officeDocument/2006/relationships/image" Target="../media/c6a1721a_86a5_11e9_8101_003048fd731b_7017f10b_a59b_11ee_a526_047c1617b1433.jpeg"/><Relationship Id="rId4" Type="http://schemas.openxmlformats.org/officeDocument/2006/relationships/image" Target="../media/c6a1721e_86a5_11e9_8101_003048fd731b_7017f10c_a59b_11ee_a526_047c1617b1434.jpeg"/><Relationship Id="rId5" Type="http://schemas.openxmlformats.org/officeDocument/2006/relationships/image" Target="../media/c6a17222_86a5_11e9_8101_003048fd731b_7017f10d_a59b_11ee_a526_047c1617b1435.jpeg"/><Relationship Id="rId6" Type="http://schemas.openxmlformats.org/officeDocument/2006/relationships/image" Target="../media/c6a17226_86a5_11e9_8101_003048fd731b_7017f10e_a59b_11ee_a526_047c1617b1436.jpeg"/><Relationship Id="rId7" Type="http://schemas.openxmlformats.org/officeDocument/2006/relationships/image" Target="../media/c6a1722a_86a5_11e9_8101_003048fd731b_7017f10f_a59b_11ee_a526_047c1617b1437.jpeg"/><Relationship Id="rId8" Type="http://schemas.openxmlformats.org/officeDocument/2006/relationships/image" Target="../media/c6a1722e_86a5_11e9_8101_003048fd731b_7017f110_a59b_11ee_a526_047c1617b1438.jpeg"/><Relationship Id="rId9" Type="http://schemas.openxmlformats.org/officeDocument/2006/relationships/image" Target="../media/145c8a08_551c_11f0_a76e_047c1617b143_579e23fa_5a46_11f0_a775_047c1617b1439.jpeg"/><Relationship Id="rId10" Type="http://schemas.openxmlformats.org/officeDocument/2006/relationships/image" Target="../media/145c8a0a_551c_11f0_a76e_047c1617b143_579e23fb_5a46_11f0_a775_047c1617b14310.jpeg"/><Relationship Id="rId11" Type="http://schemas.openxmlformats.org/officeDocument/2006/relationships/image" Target="../media/e019e2cb_04c1_11f1_a85e_047c1617b143_2ed140d4_0c97_11f1_a86a_047c1617b14311.jpeg"/><Relationship Id="rId12" Type="http://schemas.openxmlformats.org/officeDocument/2006/relationships/image" Target="../media/e019e2cd_04c1_11f1_a85e_047c1617b143_2ed140d6_0c97_11f1_a86a_047c1617b14312.jpeg"/><Relationship Id="rId13" Type="http://schemas.openxmlformats.org/officeDocument/2006/relationships/image" Target="../media/e019e2cf_04c1_11f1_a85e_047c1617b143_2ed140d8_0c97_11f1_a86a_047c1617b14313.jpeg"/><Relationship Id="rId14" Type="http://schemas.openxmlformats.org/officeDocument/2006/relationships/image" Target="../media/e019e2d1_04c1_11f1_a85e_047c1617b143_2ed140da_0c97_11f1_a86a_047c1617b14314.jpeg"/><Relationship Id="rId15" Type="http://schemas.openxmlformats.org/officeDocument/2006/relationships/image" Target="../media/394360f5_c40a_11ea_8158_003048fd731b_7017f111_a59b_11ee_a526_047c1617b14315.jpeg"/><Relationship Id="rId16" Type="http://schemas.openxmlformats.org/officeDocument/2006/relationships/image" Target="../media/394360f7_c40a_11ea_8158_003048fd731b_7017f112_a59b_11ee_a526_047c1617b14316.jpeg"/><Relationship Id="rId17" Type="http://schemas.openxmlformats.org/officeDocument/2006/relationships/image" Target="../media/394360f9_c40a_11ea_8158_003048fd731b_e28851c5_a59b_11ee_a526_047c1617b14317.jpeg"/><Relationship Id="rId18" Type="http://schemas.openxmlformats.org/officeDocument/2006/relationships/image" Target="../media/394360fb_c40a_11ea_8158_003048fd731b_e28851c6_a59b_11ee_a526_047c1617b14318.jpeg"/><Relationship Id="rId19" Type="http://schemas.openxmlformats.org/officeDocument/2006/relationships/image" Target="../media/509f1cb7_1a81_11eb_81ce_003048fd731b_e28851c7_a59b_11ee_a526_047c1617b14319.jpeg"/><Relationship Id="rId20" Type="http://schemas.openxmlformats.org/officeDocument/2006/relationships/image" Target="../media/509f1cb9_1a81_11eb_81ce_003048fd731b_e28851c8_a59b_11ee_a526_047c1617b14320.jpeg"/><Relationship Id="rId21" Type="http://schemas.openxmlformats.org/officeDocument/2006/relationships/image" Target="../media/509f1cbb_1a81_11eb_81ce_003048fd731b_e28851c9_a59b_11ee_a526_047c1617b14321.jpeg"/><Relationship Id="rId22" Type="http://schemas.openxmlformats.org/officeDocument/2006/relationships/image" Target="../media/1fcb317a_5f91_11eb_822d_003048fd731b_e28851ca_a59b_11ee_a526_047c1617b14322.jpeg"/><Relationship Id="rId23" Type="http://schemas.openxmlformats.org/officeDocument/2006/relationships/image" Target="../media/1fcb317c_5f91_11eb_822d_003048fd731b_e28851cb_a59b_11ee_a526_047c1617b14323.jpeg"/><Relationship Id="rId24" Type="http://schemas.openxmlformats.org/officeDocument/2006/relationships/image" Target="../media/3650f788_f3c8_11eb_82ff_003048fd731b_e28851cc_a59b_11ee_a526_047c1617b14324.jpeg"/><Relationship Id="rId25" Type="http://schemas.openxmlformats.org/officeDocument/2006/relationships/image" Target="../media/3650f78a_f3c8_11eb_82ff_003048fd731b_e28851cd_a59b_11ee_a526_047c1617b14325.jpeg"/><Relationship Id="rId26" Type="http://schemas.openxmlformats.org/officeDocument/2006/relationships/image" Target="../media/28a1d146_7e77_11f0_a7a6_047c1617b143_a24fffea_96ed_11f0_a7c5_047c1617b14326.jpeg"/><Relationship Id="rId27" Type="http://schemas.openxmlformats.org/officeDocument/2006/relationships/image" Target="../media/28a1d148_7e77_11f0_a7a6_047c1617b143_a24fffeb_96ed_11f0_a7c5_047c1617b14327.jpeg"/><Relationship Id="rId28" Type="http://schemas.openxmlformats.org/officeDocument/2006/relationships/image" Target="../media/ba155168_4765_11ef_a5fd_047c1617b143_f7c1cdb8_7932_11f0_a79f_047c1617b14328.jpeg"/><Relationship Id="rId29" Type="http://schemas.openxmlformats.org/officeDocument/2006/relationships/image" Target="../media/ba15516c_4765_11ef_a5fd_047c1617b143_f7c1cdb9_7932_11f0_a79f_047c1617b14329.jpeg"/><Relationship Id="rId30" Type="http://schemas.openxmlformats.org/officeDocument/2006/relationships/image" Target="../media/ba15516e_4765_11ef_a5fd_047c1617b143_f7c1cdba_7932_11f0_a79f_047c1617b14330.jpeg"/><Relationship Id="rId31" Type="http://schemas.openxmlformats.org/officeDocument/2006/relationships/image" Target="../media/ba155170_4765_11ef_a5fd_047c1617b143_19e96867_793a_11f0_a79f_047c1617b14331.jpeg"/><Relationship Id="rId32" Type="http://schemas.openxmlformats.org/officeDocument/2006/relationships/image" Target="../media/52db9057_468b_11f0_a753_047c1617b143_0a6f39e6_310d_11f1_a89b_047c1617b14332.jpeg"/><Relationship Id="rId33" Type="http://schemas.openxmlformats.org/officeDocument/2006/relationships/image" Target="../media/52db9059_468b_11f0_a753_047c1617b143_0a6f39e7_310d_11f1_a89b_047c1617b14333.jpeg"/><Relationship Id="rId34" Type="http://schemas.openxmlformats.org/officeDocument/2006/relationships/image" Target="../media/52db905b_468b_11f0_a753_047c1617b143_0a6f39e8_310d_11f1_a89b_047c1617b143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9" name="Image_37" descr="Image_37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0" name="Image_38" descr="Image_3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1" name="Image_39" descr="Image_3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4" name="Image_42" descr="Image_4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819857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J6*0.00</f>
        <v>0</v>
      </c>
      <c r="L6" s="5"/>
    </row>
    <row r="7" spans="1:12" customHeight="1" ht="105" outlineLevel="5">
      <c r="A7" s="1"/>
      <c r="B7" s="1">
        <v>819858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 t="s">
        <v>23</v>
      </c>
      <c r="I7" s="1">
        <v>0</v>
      </c>
      <c r="J7" s="3" t="s">
        <v>18</v>
      </c>
      <c r="K7" s="2" t="str">
        <f>J7*412.00</f>
        <v>0</v>
      </c>
      <c r="L7" s="5"/>
    </row>
    <row r="8" spans="1:12" customHeight="1" ht="105" outlineLevel="5">
      <c r="A8" s="1"/>
      <c r="B8" s="1">
        <v>819859</v>
      </c>
      <c r="C8" s="1" t="s">
        <v>24</v>
      </c>
      <c r="D8" s="1" t="s">
        <v>25</v>
      </c>
      <c r="E8" s="2" t="s">
        <v>26</v>
      </c>
      <c r="F8" s="2" t="s">
        <v>27</v>
      </c>
      <c r="G8" s="2">
        <v>0</v>
      </c>
      <c r="H8" s="2" t="s">
        <v>28</v>
      </c>
      <c r="I8" s="1">
        <v>0</v>
      </c>
      <c r="J8" s="3" t="s">
        <v>18</v>
      </c>
      <c r="K8" s="2" t="str">
        <f>J8*542.00</f>
        <v>0</v>
      </c>
      <c r="L8" s="5"/>
    </row>
    <row r="9" spans="1:12" customHeight="1" ht="105" outlineLevel="5">
      <c r="A9" s="1"/>
      <c r="B9" s="1">
        <v>819860</v>
      </c>
      <c r="C9" s="1" t="s">
        <v>29</v>
      </c>
      <c r="D9" s="1" t="s">
        <v>30</v>
      </c>
      <c r="E9" s="2" t="s">
        <v>31</v>
      </c>
      <c r="F9" s="2" t="s">
        <v>32</v>
      </c>
      <c r="G9" s="2">
        <v>0</v>
      </c>
      <c r="H9" s="2" t="s">
        <v>28</v>
      </c>
      <c r="I9" s="1">
        <v>0</v>
      </c>
      <c r="J9" s="3" t="s">
        <v>18</v>
      </c>
      <c r="K9" s="2" t="str">
        <f>J9*756.00</f>
        <v>0</v>
      </c>
      <c r="L9" s="5"/>
    </row>
    <row r="10" spans="1:12" customHeight="1" ht="105" outlineLevel="5">
      <c r="A10" s="1"/>
      <c r="B10" s="1">
        <v>819861</v>
      </c>
      <c r="C10" s="1" t="s">
        <v>33</v>
      </c>
      <c r="D10" s="1" t="s">
        <v>34</v>
      </c>
      <c r="E10" s="2" t="s">
        <v>35</v>
      </c>
      <c r="F10" s="2" t="s">
        <v>36</v>
      </c>
      <c r="G10" s="2">
        <v>4</v>
      </c>
      <c r="H10" s="2" t="s">
        <v>23</v>
      </c>
      <c r="I10" s="1">
        <v>0</v>
      </c>
      <c r="J10" s="3" t="s">
        <v>18</v>
      </c>
      <c r="K10" s="2" t="str">
        <f>J10*989.00</f>
        <v>0</v>
      </c>
      <c r="L10" s="5"/>
    </row>
    <row r="11" spans="1:12" customHeight="1" ht="105" outlineLevel="5">
      <c r="A11" s="1"/>
      <c r="B11" s="1">
        <v>819862</v>
      </c>
      <c r="C11" s="1" t="s">
        <v>37</v>
      </c>
      <c r="D11" s="1" t="s">
        <v>38</v>
      </c>
      <c r="E11" s="2" t="s">
        <v>39</v>
      </c>
      <c r="F11" s="2" t="s">
        <v>40</v>
      </c>
      <c r="G11" s="2">
        <v>8</v>
      </c>
      <c r="H11" s="2" t="s">
        <v>23</v>
      </c>
      <c r="I11" s="1">
        <v>0</v>
      </c>
      <c r="J11" s="3" t="s">
        <v>18</v>
      </c>
      <c r="K11" s="2" t="str">
        <f>J11*1613.00</f>
        <v>0</v>
      </c>
      <c r="L11" s="5"/>
    </row>
    <row r="12" spans="1:12" customHeight="1" ht="105" outlineLevel="5">
      <c r="A12" s="1"/>
      <c r="B12" s="1">
        <v>819863</v>
      </c>
      <c r="C12" s="1" t="s">
        <v>41</v>
      </c>
      <c r="D12" s="1" t="s">
        <v>42</v>
      </c>
      <c r="E12" s="2" t="s">
        <v>43</v>
      </c>
      <c r="F12" s="2" t="s">
        <v>44</v>
      </c>
      <c r="G12" s="2">
        <v>0</v>
      </c>
      <c r="H12" s="2" t="s">
        <v>45</v>
      </c>
      <c r="I12" s="1">
        <v>0</v>
      </c>
      <c r="J12" s="3" t="s">
        <v>18</v>
      </c>
      <c r="K12" s="2" t="str">
        <f>J12*1999.00</f>
        <v>0</v>
      </c>
      <c r="L12" s="5"/>
    </row>
    <row r="13" spans="1:12" customHeight="1" ht="105" outlineLevel="5">
      <c r="A13" s="1"/>
      <c r="B13" s="1">
        <v>819864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0</v>
      </c>
      <c r="H13" s="2" t="s">
        <v>23</v>
      </c>
      <c r="I13" s="1">
        <v>0</v>
      </c>
      <c r="J13" s="3" t="s">
        <v>18</v>
      </c>
      <c r="K13" s="2" t="str">
        <f>J13*2625.00</f>
        <v>0</v>
      </c>
      <c r="L13" s="5"/>
    </row>
    <row r="14" spans="1:12" customHeight="1" ht="105" outlineLevel="5">
      <c r="A14" s="1"/>
      <c r="B14" s="1">
        <v>889660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0</v>
      </c>
      <c r="H14" s="2" t="s">
        <v>54</v>
      </c>
      <c r="I14" s="1">
        <v>0</v>
      </c>
      <c r="J14" s="3" t="s">
        <v>18</v>
      </c>
      <c r="K14" s="2" t="str">
        <f>J14*3405.00</f>
        <v>0</v>
      </c>
      <c r="L14" s="5"/>
    </row>
    <row r="15" spans="1:12" customHeight="1" ht="105" outlineLevel="5">
      <c r="A15" s="1"/>
      <c r="B15" s="1">
        <v>889661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0</v>
      </c>
      <c r="H15" s="2" t="s">
        <v>45</v>
      </c>
      <c r="I15" s="1">
        <v>0</v>
      </c>
      <c r="J15" s="3" t="s">
        <v>18</v>
      </c>
      <c r="K15" s="2" t="str">
        <f>J15*3996.00</f>
        <v>0</v>
      </c>
      <c r="L15" s="5"/>
    </row>
    <row r="16" spans="1:12" customHeight="1" ht="105" outlineLevel="5">
      <c r="A16" s="1"/>
      <c r="B16" s="1">
        <v>959728</v>
      </c>
      <c r="C16" s="1" t="s">
        <v>59</v>
      </c>
      <c r="D16" s="1" t="s">
        <v>60</v>
      </c>
      <c r="E16" s="2" t="s">
        <v>61</v>
      </c>
      <c r="F16" s="2" t="s">
        <v>17</v>
      </c>
      <c r="G16" s="2" t="s">
        <v>45</v>
      </c>
      <c r="H16" s="2" t="s">
        <v>45</v>
      </c>
      <c r="I16" s="1">
        <v>0</v>
      </c>
      <c r="J16" s="3" t="s">
        <v>18</v>
      </c>
      <c r="K16" s="2" t="str">
        <f>J16*0.00</f>
        <v>0</v>
      </c>
      <c r="L16" s="5"/>
    </row>
    <row r="17" spans="1:12" customHeight="1" ht="105" outlineLevel="5">
      <c r="A17" s="1"/>
      <c r="B17" s="1">
        <v>959729</v>
      </c>
      <c r="C17" s="1" t="s">
        <v>62</v>
      </c>
      <c r="D17" s="1" t="s">
        <v>63</v>
      </c>
      <c r="E17" s="2" t="s">
        <v>64</v>
      </c>
      <c r="F17" s="2" t="s">
        <v>17</v>
      </c>
      <c r="G17" s="2" t="s">
        <v>45</v>
      </c>
      <c r="H17" s="2">
        <v>0</v>
      </c>
      <c r="I17" s="1">
        <v>0</v>
      </c>
      <c r="J17" s="3" t="s">
        <v>18</v>
      </c>
      <c r="K17" s="2" t="str">
        <f>J17*0.00</f>
        <v>0</v>
      </c>
      <c r="L17" s="5"/>
    </row>
    <row r="18" spans="1:12" customHeight="1" ht="105" outlineLevel="5">
      <c r="A18" s="1"/>
      <c r="B18" s="1">
        <v>959730</v>
      </c>
      <c r="C18" s="1" t="s">
        <v>65</v>
      </c>
      <c r="D18" s="1" t="s">
        <v>66</v>
      </c>
      <c r="E18" s="2" t="s">
        <v>67</v>
      </c>
      <c r="F18" s="2" t="s">
        <v>17</v>
      </c>
      <c r="G18" s="2" t="s">
        <v>45</v>
      </c>
      <c r="H18" s="2">
        <v>0</v>
      </c>
      <c r="I18" s="1">
        <v>0</v>
      </c>
      <c r="J18" s="3" t="s">
        <v>18</v>
      </c>
      <c r="K18" s="2" t="str">
        <f>J18*0.00</f>
        <v>0</v>
      </c>
      <c r="L18" s="5"/>
    </row>
    <row r="19" spans="1:12" customHeight="1" ht="105" outlineLevel="5">
      <c r="A19" s="1"/>
      <c r="B19" s="1">
        <v>959731</v>
      </c>
      <c r="C19" s="1" t="s">
        <v>68</v>
      </c>
      <c r="D19" s="1" t="s">
        <v>69</v>
      </c>
      <c r="E19" s="2" t="s">
        <v>70</v>
      </c>
      <c r="F19" s="2" t="s">
        <v>17</v>
      </c>
      <c r="G19" s="2" t="s">
        <v>71</v>
      </c>
      <c r="H19" s="2" t="s">
        <v>71</v>
      </c>
      <c r="I19" s="1">
        <v>0</v>
      </c>
      <c r="J19" s="3" t="s">
        <v>18</v>
      </c>
      <c r="K19" s="2" t="str">
        <f>J19*0.00</f>
        <v>0</v>
      </c>
      <c r="L19" s="5"/>
    </row>
    <row r="20" spans="1:12" outlineLevel="3">
      <c r="A20" s="9" t="s">
        <v>72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</row>
    <row r="21" spans="1:12" customHeight="1" ht="105" outlineLevel="5">
      <c r="A21" s="1"/>
      <c r="B21" s="1">
        <v>829163</v>
      </c>
      <c r="C21" s="1" t="s">
        <v>73</v>
      </c>
      <c r="D21" s="1" t="s">
        <v>74</v>
      </c>
      <c r="E21" s="2" t="s">
        <v>75</v>
      </c>
      <c r="F21" s="2" t="s">
        <v>76</v>
      </c>
      <c r="G21" s="2" t="s">
        <v>71</v>
      </c>
      <c r="H21" s="2">
        <v>0</v>
      </c>
      <c r="I21" s="1">
        <v>0</v>
      </c>
      <c r="J21" s="3" t="s">
        <v>18</v>
      </c>
      <c r="K21" s="2" t="str">
        <f>J21*363.44</f>
        <v>0</v>
      </c>
      <c r="L21" s="5"/>
    </row>
    <row r="22" spans="1:12" customHeight="1" ht="105" outlineLevel="5">
      <c r="A22" s="1"/>
      <c r="B22" s="1">
        <v>829164</v>
      </c>
      <c r="C22" s="1" t="s">
        <v>77</v>
      </c>
      <c r="D22" s="1" t="s">
        <v>78</v>
      </c>
      <c r="E22" s="2" t="s">
        <v>79</v>
      </c>
      <c r="F22" s="2" t="s">
        <v>80</v>
      </c>
      <c r="G22" s="2" t="s">
        <v>45</v>
      </c>
      <c r="H22" s="2">
        <v>0</v>
      </c>
      <c r="I22" s="1">
        <v>0</v>
      </c>
      <c r="J22" s="3" t="s">
        <v>18</v>
      </c>
      <c r="K22" s="2" t="str">
        <f>J22*566.72</f>
        <v>0</v>
      </c>
      <c r="L22" s="5"/>
    </row>
    <row r="23" spans="1:12" customHeight="1" ht="105" outlineLevel="5">
      <c r="A23" s="1"/>
      <c r="B23" s="1">
        <v>829165</v>
      </c>
      <c r="C23" s="1" t="s">
        <v>81</v>
      </c>
      <c r="D23" s="1" t="s">
        <v>82</v>
      </c>
      <c r="E23" s="2" t="s">
        <v>83</v>
      </c>
      <c r="F23" s="2" t="s">
        <v>84</v>
      </c>
      <c r="G23" s="2" t="s">
        <v>45</v>
      </c>
      <c r="H23" s="2">
        <v>0</v>
      </c>
      <c r="I23" s="1">
        <v>0</v>
      </c>
      <c r="J23" s="3" t="s">
        <v>18</v>
      </c>
      <c r="K23" s="2" t="str">
        <f>J23*717.64</f>
        <v>0</v>
      </c>
      <c r="L23" s="5"/>
    </row>
    <row r="24" spans="1:12" customHeight="1" ht="105" outlineLevel="5">
      <c r="A24" s="1"/>
      <c r="B24" s="1">
        <v>829166</v>
      </c>
      <c r="C24" s="1" t="s">
        <v>85</v>
      </c>
      <c r="D24" s="1" t="s">
        <v>86</v>
      </c>
      <c r="E24" s="2" t="s">
        <v>87</v>
      </c>
      <c r="F24" s="2" t="s">
        <v>88</v>
      </c>
      <c r="G24" s="2" t="s">
        <v>89</v>
      </c>
      <c r="H24" s="2">
        <v>0</v>
      </c>
      <c r="I24" s="1">
        <v>0</v>
      </c>
      <c r="J24" s="3" t="s">
        <v>18</v>
      </c>
      <c r="K24" s="2" t="str">
        <f>J24*1191.96</f>
        <v>0</v>
      </c>
      <c r="L24" s="5"/>
    </row>
    <row r="25" spans="1:12" customHeight="1" ht="105" outlineLevel="5">
      <c r="A25" s="1"/>
      <c r="B25" s="1">
        <v>829352</v>
      </c>
      <c r="C25" s="1" t="s">
        <v>90</v>
      </c>
      <c r="D25" s="1" t="s">
        <v>91</v>
      </c>
      <c r="E25" s="2" t="s">
        <v>92</v>
      </c>
      <c r="F25" s="2" t="s">
        <v>76</v>
      </c>
      <c r="G25" s="2">
        <v>0</v>
      </c>
      <c r="H25" s="2">
        <v>0</v>
      </c>
      <c r="I25" s="1">
        <v>0</v>
      </c>
      <c r="J25" s="3" t="s">
        <v>18</v>
      </c>
      <c r="K25" s="2" t="str">
        <f>J25*363.44</f>
        <v>0</v>
      </c>
      <c r="L25" s="5"/>
    </row>
    <row r="26" spans="1:12" customHeight="1" ht="105" outlineLevel="5">
      <c r="A26" s="1"/>
      <c r="B26" s="1">
        <v>829353</v>
      </c>
      <c r="C26" s="1" t="s">
        <v>93</v>
      </c>
      <c r="D26" s="1" t="s">
        <v>94</v>
      </c>
      <c r="E26" s="2" t="s">
        <v>95</v>
      </c>
      <c r="F26" s="2" t="s">
        <v>80</v>
      </c>
      <c r="G26" s="2">
        <v>0</v>
      </c>
      <c r="H26" s="2">
        <v>0</v>
      </c>
      <c r="I26" s="1">
        <v>0</v>
      </c>
      <c r="J26" s="3" t="s">
        <v>18</v>
      </c>
      <c r="K26" s="2" t="str">
        <f>J26*566.72</f>
        <v>0</v>
      </c>
      <c r="L26" s="5"/>
    </row>
    <row r="27" spans="1:12" customHeight="1" ht="105" outlineLevel="5">
      <c r="A27" s="1"/>
      <c r="B27" s="1">
        <v>829354</v>
      </c>
      <c r="C27" s="1" t="s">
        <v>96</v>
      </c>
      <c r="D27" s="1" t="s">
        <v>97</v>
      </c>
      <c r="E27" s="2" t="s">
        <v>98</v>
      </c>
      <c r="F27" s="2" t="s">
        <v>84</v>
      </c>
      <c r="G27" s="2">
        <v>0</v>
      </c>
      <c r="H27" s="2">
        <v>0</v>
      </c>
      <c r="I27" s="1">
        <v>0</v>
      </c>
      <c r="J27" s="3" t="s">
        <v>18</v>
      </c>
      <c r="K27" s="2" t="str">
        <f>J27*717.64</f>
        <v>0</v>
      </c>
      <c r="L27" s="5"/>
    </row>
    <row r="28" spans="1:12" customHeight="1" ht="105" outlineLevel="5">
      <c r="A28" s="1"/>
      <c r="B28" s="1">
        <v>832286</v>
      </c>
      <c r="C28" s="1" t="s">
        <v>99</v>
      </c>
      <c r="D28" s="1" t="s">
        <v>100</v>
      </c>
      <c r="E28" s="2" t="s">
        <v>101</v>
      </c>
      <c r="F28" s="2" t="s">
        <v>102</v>
      </c>
      <c r="G28" s="2" t="s">
        <v>45</v>
      </c>
      <c r="H28" s="2">
        <v>0</v>
      </c>
      <c r="I28" s="1">
        <v>0</v>
      </c>
      <c r="J28" s="3" t="s">
        <v>18</v>
      </c>
      <c r="K28" s="2" t="str">
        <f>J28*445.06</f>
        <v>0</v>
      </c>
      <c r="L28" s="5"/>
    </row>
    <row r="29" spans="1:12" customHeight="1" ht="105" outlineLevel="5">
      <c r="A29" s="1"/>
      <c r="B29" s="1">
        <v>832287</v>
      </c>
      <c r="C29" s="1" t="s">
        <v>103</v>
      </c>
      <c r="D29" s="1" t="s">
        <v>104</v>
      </c>
      <c r="E29" s="2" t="s">
        <v>105</v>
      </c>
      <c r="F29" s="2" t="s">
        <v>102</v>
      </c>
      <c r="G29" s="2" t="s">
        <v>45</v>
      </c>
      <c r="H29" s="2">
        <v>0</v>
      </c>
      <c r="I29" s="1">
        <v>0</v>
      </c>
      <c r="J29" s="3" t="s">
        <v>18</v>
      </c>
      <c r="K29" s="2" t="str">
        <f>J29*445.06</f>
        <v>0</v>
      </c>
      <c r="L29" s="5"/>
    </row>
    <row r="30" spans="1:12" customHeight="1" ht="105" outlineLevel="5">
      <c r="A30" s="1"/>
      <c r="B30" s="1">
        <v>834521</v>
      </c>
      <c r="C30" s="1" t="s">
        <v>106</v>
      </c>
      <c r="D30" s="1" t="s">
        <v>107</v>
      </c>
      <c r="E30" s="2" t="s">
        <v>108</v>
      </c>
      <c r="F30" s="2" t="s">
        <v>109</v>
      </c>
      <c r="G30" s="2" t="s">
        <v>89</v>
      </c>
      <c r="H30" s="2">
        <v>0</v>
      </c>
      <c r="I30" s="1">
        <v>0</v>
      </c>
      <c r="J30" s="3" t="s">
        <v>18</v>
      </c>
      <c r="K30" s="2" t="str">
        <f>J30*1365.98</f>
        <v>0</v>
      </c>
      <c r="L30" s="5"/>
    </row>
    <row r="31" spans="1:12" customHeight="1" ht="105" outlineLevel="5">
      <c r="A31" s="1"/>
      <c r="B31" s="1">
        <v>834522</v>
      </c>
      <c r="C31" s="1" t="s">
        <v>110</v>
      </c>
      <c r="D31" s="1" t="s">
        <v>111</v>
      </c>
      <c r="E31" s="2" t="s">
        <v>112</v>
      </c>
      <c r="F31" s="2" t="s">
        <v>113</v>
      </c>
      <c r="G31" s="2">
        <v>8</v>
      </c>
      <c r="H31" s="2">
        <v>0</v>
      </c>
      <c r="I31" s="1">
        <v>0</v>
      </c>
      <c r="J31" s="3" t="s">
        <v>18</v>
      </c>
      <c r="K31" s="2" t="str">
        <f>J31*1868.02</f>
        <v>0</v>
      </c>
      <c r="L31" s="5"/>
    </row>
    <row r="32" spans="1:12" customHeight="1" ht="105" outlineLevel="5">
      <c r="A32" s="1"/>
      <c r="B32" s="1">
        <v>955753</v>
      </c>
      <c r="C32" s="1" t="s">
        <v>114</v>
      </c>
      <c r="D32" s="1" t="s">
        <v>115</v>
      </c>
      <c r="E32" s="2" t="s">
        <v>116</v>
      </c>
      <c r="F32" s="2" t="s">
        <v>117</v>
      </c>
      <c r="G32" s="2">
        <v>0</v>
      </c>
      <c r="H32" s="2">
        <v>0</v>
      </c>
      <c r="I32" s="1">
        <v>0</v>
      </c>
      <c r="J32" s="3" t="s">
        <v>18</v>
      </c>
      <c r="K32" s="2" t="str">
        <f>J32*3509.66</f>
        <v>0</v>
      </c>
      <c r="L32" s="5"/>
    </row>
    <row r="33" spans="1:12" customHeight="1" ht="105" outlineLevel="5">
      <c r="A33" s="1"/>
      <c r="B33" s="1">
        <v>955754</v>
      </c>
      <c r="C33" s="1" t="s">
        <v>118</v>
      </c>
      <c r="D33" s="1" t="s">
        <v>119</v>
      </c>
      <c r="E33" s="2" t="s">
        <v>120</v>
      </c>
      <c r="F33" s="2" t="s">
        <v>121</v>
      </c>
      <c r="G33" s="2">
        <v>0</v>
      </c>
      <c r="H33" s="2">
        <v>0</v>
      </c>
      <c r="I33" s="1">
        <v>0</v>
      </c>
      <c r="J33" s="3" t="s">
        <v>18</v>
      </c>
      <c r="K33" s="2" t="str">
        <f>J33*4125.66</f>
        <v>0</v>
      </c>
      <c r="L33" s="5"/>
    </row>
    <row r="34" spans="1:12" outlineLevel="3">
      <c r="A34" s="9" t="s">
        <v>122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5"/>
    </row>
    <row r="35" spans="1:12" customHeight="1" ht="105" outlineLevel="5">
      <c r="A35" s="1"/>
      <c r="B35" s="1">
        <v>883421</v>
      </c>
      <c r="C35" s="1" t="s">
        <v>123</v>
      </c>
      <c r="D35" s="1"/>
      <c r="E35" s="2" t="s">
        <v>124</v>
      </c>
      <c r="F35" s="2" t="s">
        <v>125</v>
      </c>
      <c r="G35" s="2">
        <v>0</v>
      </c>
      <c r="H35" s="2">
        <v>0</v>
      </c>
      <c r="I35" s="1">
        <v>0</v>
      </c>
      <c r="J35" s="3" t="s">
        <v>18</v>
      </c>
      <c r="K35" s="2" t="str">
        <f>J35*278.00</f>
        <v>0</v>
      </c>
      <c r="L35" s="5"/>
    </row>
    <row r="36" spans="1:12" outlineLevel="5">
      <c r="A36" s="1"/>
      <c r="B36" s="1">
        <v>883422</v>
      </c>
      <c r="C36" s="1" t="s">
        <v>126</v>
      </c>
      <c r="D36" s="1"/>
      <c r="E36" s="2" t="s">
        <v>127</v>
      </c>
      <c r="F36" s="2" t="s">
        <v>128</v>
      </c>
      <c r="G36" s="2" t="s">
        <v>45</v>
      </c>
      <c r="H36" s="2">
        <v>0</v>
      </c>
      <c r="I36" s="1">
        <v>0</v>
      </c>
      <c r="J36" s="3" t="s">
        <v>18</v>
      </c>
      <c r="K36" s="2" t="str">
        <f>J36*350.00</f>
        <v>0</v>
      </c>
      <c r="L36" s="5"/>
    </row>
    <row r="37" spans="1:12" customHeight="1" ht="105" outlineLevel="5">
      <c r="A37" s="1"/>
      <c r="B37" s="1">
        <v>883423</v>
      </c>
      <c r="C37" s="1" t="s">
        <v>129</v>
      </c>
      <c r="D37" s="1"/>
      <c r="E37" s="2" t="s">
        <v>130</v>
      </c>
      <c r="F37" s="2" t="s">
        <v>131</v>
      </c>
      <c r="G37" s="2" t="s">
        <v>89</v>
      </c>
      <c r="H37" s="2">
        <v>0</v>
      </c>
      <c r="I37" s="1">
        <v>0</v>
      </c>
      <c r="J37" s="3" t="s">
        <v>18</v>
      </c>
      <c r="K37" s="2" t="str">
        <f>J37*466.00</f>
        <v>0</v>
      </c>
      <c r="L37" s="5"/>
    </row>
    <row r="38" spans="1:12" customHeight="1" ht="105" outlineLevel="5">
      <c r="A38" s="1"/>
      <c r="B38" s="1">
        <v>883424</v>
      </c>
      <c r="C38" s="1" t="s">
        <v>132</v>
      </c>
      <c r="D38" s="1"/>
      <c r="E38" s="2" t="s">
        <v>133</v>
      </c>
      <c r="F38" s="2" t="s">
        <v>134</v>
      </c>
      <c r="G38" s="2" t="s">
        <v>45</v>
      </c>
      <c r="H38" s="2">
        <v>0</v>
      </c>
      <c r="I38" s="1">
        <v>0</v>
      </c>
      <c r="J38" s="3" t="s">
        <v>18</v>
      </c>
      <c r="K38" s="2" t="str">
        <f>J38*586.00</f>
        <v>0</v>
      </c>
      <c r="L38" s="5"/>
    </row>
    <row r="39" spans="1:12" customHeight="1" ht="105" outlineLevel="5">
      <c r="A39" s="1"/>
      <c r="B39" s="1">
        <v>883425</v>
      </c>
      <c r="C39" s="1" t="s">
        <v>135</v>
      </c>
      <c r="D39" s="1"/>
      <c r="E39" s="2" t="s">
        <v>136</v>
      </c>
      <c r="F39" s="2" t="s">
        <v>137</v>
      </c>
      <c r="G39" s="2" t="s">
        <v>45</v>
      </c>
      <c r="H39" s="2">
        <v>0</v>
      </c>
      <c r="I39" s="1">
        <v>0</v>
      </c>
      <c r="J39" s="3" t="s">
        <v>18</v>
      </c>
      <c r="K39" s="2" t="str">
        <f>J39*886.00</f>
        <v>0</v>
      </c>
      <c r="L39" s="5"/>
    </row>
    <row r="40" spans="1:12" customHeight="1" ht="105" outlineLevel="5">
      <c r="A40" s="1"/>
      <c r="B40" s="1">
        <v>888604</v>
      </c>
      <c r="C40" s="1" t="s">
        <v>138</v>
      </c>
      <c r="D40" s="1"/>
      <c r="E40" s="2" t="s">
        <v>139</v>
      </c>
      <c r="F40" s="2" t="s">
        <v>140</v>
      </c>
      <c r="G40" s="2" t="s">
        <v>45</v>
      </c>
      <c r="H40" s="2">
        <v>0</v>
      </c>
      <c r="I40" s="1">
        <v>0</v>
      </c>
      <c r="J40" s="3" t="s">
        <v>18</v>
      </c>
      <c r="K40" s="2" t="str">
        <f>J40*390.00</f>
        <v>0</v>
      </c>
      <c r="L40" s="5"/>
    </row>
    <row r="41" spans="1:12" customHeight="1" ht="105" outlineLevel="5">
      <c r="A41" s="1"/>
      <c r="B41" s="1">
        <v>888605</v>
      </c>
      <c r="C41" s="1" t="s">
        <v>141</v>
      </c>
      <c r="D41" s="1"/>
      <c r="E41" s="2" t="s">
        <v>142</v>
      </c>
      <c r="F41" s="2" t="s">
        <v>143</v>
      </c>
      <c r="G41" s="2">
        <v>0</v>
      </c>
      <c r="H41" s="2">
        <v>0</v>
      </c>
      <c r="I41" s="1">
        <v>0</v>
      </c>
      <c r="J41" s="3" t="s">
        <v>18</v>
      </c>
      <c r="K41" s="2" t="str">
        <f>J41*490.00</f>
        <v>0</v>
      </c>
      <c r="L41" s="5"/>
    </row>
    <row r="42" spans="1:12" customHeight="1" ht="105" outlineLevel="5">
      <c r="A42" s="1"/>
      <c r="B42" s="1">
        <v>888606</v>
      </c>
      <c r="C42" s="1" t="s">
        <v>144</v>
      </c>
      <c r="D42" s="1"/>
      <c r="E42" s="2" t="s">
        <v>145</v>
      </c>
      <c r="F42" s="2" t="s">
        <v>146</v>
      </c>
      <c r="G42" s="2" t="s">
        <v>89</v>
      </c>
      <c r="H42" s="2">
        <v>0</v>
      </c>
      <c r="I42" s="1">
        <v>0</v>
      </c>
      <c r="J42" s="3" t="s">
        <v>18</v>
      </c>
      <c r="K42" s="2" t="str">
        <f>J42*590.00</f>
        <v>0</v>
      </c>
      <c r="L4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20:K20"/>
    <mergeCell ref="A34:K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2026-08-24T03:18:13+03:00</dcterms:created>
  <dcterms:modified xsi:type="dcterms:W3CDTF">2026-08-24T03:18:13+03:00</dcterms:modified>
  <dc:title>Untitled Spreadsheet</dc:title>
  <dc:description/>
  <dc:subject/>
  <cp:keywords/>
  <cp:category/>
</cp:coreProperties>
</file>