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<sst xmlns="http://schemas.openxmlformats.org/spreadsheetml/2006/main" uniqueCount="96">
  <si>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</si>
  <si>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</si>
  <si>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</si>
  <si>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</si>
  <si>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</si>
  <si>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</si>
  <si>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</si>
  <si>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</si>
  <si>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</si>
  <si>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</si>
  <si>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</si>
  <si>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</si>
  <si>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</si>
  <si>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</si>
  <si>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</si>
  <si>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</si>
  <si>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</si>
  <si>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</si>
  <si>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шт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</si>
  <si>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</si>
  <si>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</si>
  <si>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</si>
  <si>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</si>
  <si>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</si>
  <si>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</si>
  <si>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</si>
  <si>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</si>
  <si>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</si>
  <si>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</si>
  <si>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</si>
  <si>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</si>
  <si>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</si>
  <si>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</si>
  <si>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</si>
  <si>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</si>
  <si>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</si>
  <si>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</si>
  <si>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</si>
  <si>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</si>
  <si>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</si>
  <si>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</si>
  <si>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</si>
  <si>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</si>
  <si>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</si>
  <si>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</si>
  <si>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</si>
  <si>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</si>
  <si>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</si>
  <si>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</si>
  <si>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</si>
  <si>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</si>
  <si>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</si>
  <si>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</si>
  <si>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</si>
  <si>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</si>
  <si>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</si>
  <si>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</si>
  <si>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</si>
  <si>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</si>
  <si>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</si>
  <si>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</si>
  <si>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</si>
  <si>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</si>
  <si>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</si>
  <si>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</si>
  <si>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</si>
  <si>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</si>
  <si>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ZGR-001345</t>
  </si>
  <si>
    <t>SMAC25/8S Pro</t>
  </si>
  <si>
    <t>13 150.90 руб.</t>
  </si>
  <si>
    <t>ZGR-001346</t>
  </si>
  <si>
    <t>SMAC32/6S Pro</t>
  </si>
  <si>
    <t>12 945.37 руб.</t>
  </si>
  <si>
    <t>Энергосберегающие циркуляционные насосы для отопления UNIPUMP</t>
  </si>
  <si>
    <t>UNI-101485</t>
  </si>
  <si>
    <t>Насос циркуляц. (отопл.) LPA 20-40</t>
  </si>
  <si>
    <t>8 914.00 руб.</t>
  </si>
  <si>
    <t>UNI-101486</t>
  </si>
  <si>
    <t>Насос циркуляц. (отопл.) LPA 20-60</t>
  </si>
  <si>
    <t>UNI-101487</t>
  </si>
  <si>
    <t>Насос циркуляц. (отопл.) LPA 25-40</t>
  </si>
  <si>
    <t>8 939.00 руб.</t>
  </si>
  <si>
    <t>UNI-101488</t>
  </si>
  <si>
    <t>Насос циркуляц. (отопл.) LPA 25-60</t>
  </si>
  <si>
    <t>9 805.00 руб.</t>
  </si>
  <si>
    <t>UNI-101489</t>
  </si>
  <si>
    <t>Насос циркуляц. (отопл.) LPA 25-80</t>
  </si>
  <si>
    <t>20 350.00 руб.</t>
  </si>
  <si>
    <t>UNI-101490</t>
  </si>
  <si>
    <t>Насос циркуляц. (отопл.) LPA 32-40</t>
  </si>
  <si>
    <t>8 676.00 руб.</t>
  </si>
  <si>
    <t>UNI-101491</t>
  </si>
  <si>
    <t>Насос циркуляц. (отопл.) LPA 32-60</t>
  </si>
  <si>
    <t>9 207.00 руб.</t>
  </si>
  <si>
    <t>UNI-101492</t>
  </si>
  <si>
    <t>Насос циркуляц. (отопл.) LPA 32-80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</si>
</sst>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93110e_0c72_11ec_8321_003048fd731b_695c4544_11fe_11ef_a5b8_047c1617b1431.jpeg"/><Relationship Id="rId2" Type="http://schemas.openxmlformats.org/officeDocument/2006/relationships/image" Target="../media/f0931110_0c72_11ec_8321_003048fd731b_695c4548_11fe_11ef_a5b8_047c1617b1432.jpeg"/><Relationship Id="rId3" Type="http://schemas.openxmlformats.org/officeDocument/2006/relationships/image" Target="../media/f0931112_0c72_11ec_8321_003048fd731b_695c454c_11fe_11ef_a5b8_047c1617b1433.jpeg"/><Relationship Id="rId4" Type="http://schemas.openxmlformats.org/officeDocument/2006/relationships/image" Target="../media/28a1d0da_7e77_11f0_a7a6_047c1617b143_a24fffbb_96ed_11f0_a7c5_047c1617b1434.jpeg"/><Relationship Id="rId5" Type="http://schemas.openxmlformats.org/officeDocument/2006/relationships/image" Target="../media/28a1d0dc_7e77_11f0_a7a6_047c1617b143_d79fde81_96ec_11f0_a7c5_047c1617b1435.jpeg"/><Relationship Id="rId6" Type="http://schemas.openxmlformats.org/officeDocument/2006/relationships/image" Target="../media/28a1d0de_7e77_11f0_a7a6_047c1617b143_a24fffb7_96ed_11f0_a7c5_047c1617b1436.jpeg"/><Relationship Id="rId7" Type="http://schemas.openxmlformats.org/officeDocument/2006/relationships/image" Target="../media/28a1d0e0_7e77_11f0_a7a6_047c1617b143_a24fffb9_96ed_11f0_a7c5_047c1617b1437.jpeg"/><Relationship Id="rId8" Type="http://schemas.openxmlformats.org/officeDocument/2006/relationships/image" Target="../media/21a39b91_019d_11ef_a5a2_047c1617b143_ae66e5fa_3fbb_11ef_a5f3_047c1617b1438.jpeg"/><Relationship Id="rId9" Type="http://schemas.openxmlformats.org/officeDocument/2006/relationships/image" Target="../media/21a39b93_019d_11ef_a5a2_047c1617b143_ae66e5fb_3fbb_11ef_a5f3_047c1617b1439.jpeg"/><Relationship Id="rId10" Type="http://schemas.openxmlformats.org/officeDocument/2006/relationships/image" Target="../media/21a39b95_019d_11ef_a5a2_047c1617b143_ae66e5fc_3fbb_11ef_a5f3_047c1617b14310.jpeg"/><Relationship Id="rId11" Type="http://schemas.openxmlformats.org/officeDocument/2006/relationships/image" Target="../media/21a39b97_019d_11ef_a5a2_047c1617b143_ae66e5fd_3fbb_11ef_a5f3_047c1617b14311.jpeg"/><Relationship Id="rId12" Type="http://schemas.openxmlformats.org/officeDocument/2006/relationships/image" Target="../media/21a39b99_019d_11ef_a5a2_047c1617b143_ae66e5fe_3fbb_11ef_a5f3_047c1617b14312.jpeg"/><Relationship Id="rId13" Type="http://schemas.openxmlformats.org/officeDocument/2006/relationships/image" Target="../media/21a39b9b_019d_11ef_a5a2_047c1617b143_ae66e5ff_3fbb_11ef_a5f3_047c1617b14313.jpeg"/><Relationship Id="rId14" Type="http://schemas.openxmlformats.org/officeDocument/2006/relationships/image" Target="../media/21a39b9d_019d_11ef_a5a2_047c1617b143_ae66e600_3fbb_11ef_a5f3_047c1617b14314.jpeg"/><Relationship Id="rId15" Type="http://schemas.openxmlformats.org/officeDocument/2006/relationships/image" Target="../media/21a39b9f_019d_11ef_a5a2_047c1617b143_ae66e601_3fbb_11ef_a5f3_047c1617b14315.jpeg"/><Relationship Id="rId16" Type="http://schemas.openxmlformats.org/officeDocument/2006/relationships/image" Target="../media/8718c7ee_43e5_11f1_a8b5_047c1617b143_83c15b5b_714a_11f1_a8f1_047c1617b14316.jpeg"/><Relationship Id="rId17" Type="http://schemas.openxmlformats.org/officeDocument/2006/relationships/image" Target="../media/8718c7f0_43e5_11f1_a8b5_047c1617b143_83c15b5c_714a_11f1_a8f1_047c1617b14317.jpeg"/><Relationship Id="rId18" Type="http://schemas.openxmlformats.org/officeDocument/2006/relationships/image" Target="../media/8718c7f2_43e5_11f1_a8b5_047c1617b143_83c15b5d_714a_11f1_a8f1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837111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J6*7045.71</f>
        <v>0</v>
      </c>
      <c r="L6" s="5"/>
    </row>
    <row r="7" spans="1:12" customHeight="1" ht="105" outlineLevel="5">
      <c r="A7" s="1"/>
      <c r="B7" s="1">
        <v>837112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1</v>
      </c>
      <c r="H7" s="2">
        <v>0</v>
      </c>
      <c r="I7" s="1">
        <v>5</v>
      </c>
      <c r="J7" s="3" t="s">
        <v>18</v>
      </c>
      <c r="K7" s="2" t="str">
        <f>J7*7042.77</f>
        <v>0</v>
      </c>
      <c r="L7" s="5"/>
    </row>
    <row r="8" spans="1:12" customHeight="1" ht="105" outlineLevel="5">
      <c r="A8" s="1"/>
      <c r="B8" s="1">
        <v>837113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3</v>
      </c>
      <c r="H8" s="2">
        <v>0</v>
      </c>
      <c r="I8" s="1">
        <v>0</v>
      </c>
      <c r="J8" s="3" t="s">
        <v>18</v>
      </c>
      <c r="K8" s="2" t="str">
        <f>J8*8112.93</f>
        <v>0</v>
      </c>
      <c r="L8" s="5"/>
    </row>
    <row r="9" spans="1:12" customHeight="1" ht="105" outlineLevel="5">
      <c r="A9" s="1"/>
      <c r="B9" s="1">
        <v>954805</v>
      </c>
      <c r="C9" s="1" t="s">
        <v>25</v>
      </c>
      <c r="D9" s="1" t="s">
        <v>26</v>
      </c>
      <c r="E9" s="2" t="s">
        <v>27</v>
      </c>
      <c r="F9" s="2" t="s">
        <v>28</v>
      </c>
      <c r="G9" s="2">
        <v>1</v>
      </c>
      <c r="H9" s="2">
        <v>0</v>
      </c>
      <c r="I9" s="1">
        <v>0</v>
      </c>
      <c r="J9" s="3" t="s">
        <v>18</v>
      </c>
      <c r="K9" s="2" t="str">
        <f>J9*8677.41</f>
        <v>0</v>
      </c>
      <c r="L9" s="5"/>
    </row>
    <row r="10" spans="1:12" customHeight="1" ht="105" outlineLevel="5">
      <c r="A10" s="1"/>
      <c r="B10" s="1">
        <v>954806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7</v>
      </c>
      <c r="H10" s="2">
        <v>0</v>
      </c>
      <c r="I10" s="1">
        <v>0</v>
      </c>
      <c r="J10" s="3" t="s">
        <v>18</v>
      </c>
      <c r="K10" s="2" t="str">
        <f>J10*8994.93</f>
        <v>0</v>
      </c>
      <c r="L10" s="5"/>
    </row>
    <row r="11" spans="1:12" customHeight="1" ht="105" outlineLevel="5">
      <c r="A11" s="1"/>
      <c r="B11" s="1">
        <v>954807</v>
      </c>
      <c r="C11" s="1" t="s">
        <v>33</v>
      </c>
      <c r="D11" s="1" t="s">
        <v>34</v>
      </c>
      <c r="E11" s="2" t="s">
        <v>31</v>
      </c>
      <c r="F11" s="2" t="s">
        <v>35</v>
      </c>
      <c r="G11" s="2">
        <v>5</v>
      </c>
      <c r="H11" s="2">
        <v>0</v>
      </c>
      <c r="I11" s="1">
        <v>0</v>
      </c>
      <c r="J11" s="3" t="s">
        <v>18</v>
      </c>
      <c r="K11" s="2" t="str">
        <f>J11*9162.51</f>
        <v>0</v>
      </c>
      <c r="L11" s="5"/>
    </row>
    <row r="12" spans="1:12" customHeight="1" ht="105" outlineLevel="5">
      <c r="A12" s="1"/>
      <c r="B12" s="1">
        <v>954808</v>
      </c>
      <c r="C12" s="1" t="s">
        <v>36</v>
      </c>
      <c r="D12" s="1" t="s">
        <v>37</v>
      </c>
      <c r="E12" s="2" t="s">
        <v>31</v>
      </c>
      <c r="F12" s="2" t="s">
        <v>35</v>
      </c>
      <c r="G12" s="2">
        <v>8</v>
      </c>
      <c r="H12" s="2">
        <v>0</v>
      </c>
      <c r="I12" s="1">
        <v>0</v>
      </c>
      <c r="J12" s="3" t="s">
        <v>18</v>
      </c>
      <c r="K12" s="2" t="str">
        <f>J12*9162.51</f>
        <v>0</v>
      </c>
      <c r="L12" s="5"/>
    </row>
    <row r="13" spans="1:12" outlineLevel="3">
      <c r="A13" s="9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882944</v>
      </c>
      <c r="C14" s="1" t="s">
        <v>39</v>
      </c>
      <c r="D14" s="1"/>
      <c r="E14" s="2" t="s">
        <v>40</v>
      </c>
      <c r="F14" s="2" t="s">
        <v>41</v>
      </c>
      <c r="G14" s="2">
        <v>6</v>
      </c>
      <c r="H14" s="2">
        <v>0</v>
      </c>
      <c r="I14" s="1">
        <v>0</v>
      </c>
      <c r="J14" s="3" t="s">
        <v>18</v>
      </c>
      <c r="K14" s="2" t="str">
        <f>J14*7716.20</f>
        <v>0</v>
      </c>
      <c r="L14" s="5"/>
    </row>
    <row r="15" spans="1:12" customHeight="1" ht="105" outlineLevel="5">
      <c r="A15" s="1"/>
      <c r="B15" s="1">
        <v>882945</v>
      </c>
      <c r="C15" s="1" t="s">
        <v>42</v>
      </c>
      <c r="D15" s="1"/>
      <c r="E15" s="2" t="s">
        <v>43</v>
      </c>
      <c r="F15" s="2" t="s">
        <v>44</v>
      </c>
      <c r="G15" s="2">
        <v>5</v>
      </c>
      <c r="H15" s="2">
        <v>0</v>
      </c>
      <c r="I15" s="1">
        <v>0</v>
      </c>
      <c r="J15" s="3" t="s">
        <v>18</v>
      </c>
      <c r="K15" s="2" t="str">
        <f>J15*7957.43</f>
        <v>0</v>
      </c>
      <c r="L15" s="5"/>
    </row>
    <row r="16" spans="1:12" customHeight="1" ht="105" outlineLevel="5">
      <c r="A16" s="1"/>
      <c r="B16" s="1">
        <v>882946</v>
      </c>
      <c r="C16" s="1" t="s">
        <v>45</v>
      </c>
      <c r="D16" s="1"/>
      <c r="E16" s="2" t="s">
        <v>46</v>
      </c>
      <c r="F16" s="2" t="s">
        <v>47</v>
      </c>
      <c r="G16" s="2">
        <v>5</v>
      </c>
      <c r="H16" s="2">
        <v>0</v>
      </c>
      <c r="I16" s="1">
        <v>0</v>
      </c>
      <c r="J16" s="3" t="s">
        <v>18</v>
      </c>
      <c r="K16" s="2" t="str">
        <f>J16*7877.17</f>
        <v>0</v>
      </c>
      <c r="L16" s="5"/>
    </row>
    <row r="17" spans="1:12" customHeight="1" ht="105" outlineLevel="5">
      <c r="A17" s="1"/>
      <c r="B17" s="1">
        <v>882947</v>
      </c>
      <c r="C17" s="1" t="s">
        <v>48</v>
      </c>
      <c r="D17" s="1"/>
      <c r="E17" s="2" t="s">
        <v>49</v>
      </c>
      <c r="F17" s="2" t="s">
        <v>50</v>
      </c>
      <c r="G17" s="2">
        <v>10</v>
      </c>
      <c r="H17" s="2">
        <v>0</v>
      </c>
      <c r="I17" s="1">
        <v>0</v>
      </c>
      <c r="J17" s="3" t="s">
        <v>18</v>
      </c>
      <c r="K17" s="2" t="str">
        <f>J17*8198.42</f>
        <v>0</v>
      </c>
      <c r="L17" s="5"/>
    </row>
    <row r="18" spans="1:12" customHeight="1" ht="105" outlineLevel="5">
      <c r="A18" s="1"/>
      <c r="B18" s="1">
        <v>882948</v>
      </c>
      <c r="C18" s="1" t="s">
        <v>51</v>
      </c>
      <c r="D18" s="1"/>
      <c r="E18" s="2" t="s">
        <v>52</v>
      </c>
      <c r="F18" s="2" t="s">
        <v>53</v>
      </c>
      <c r="G18" s="2">
        <v>7</v>
      </c>
      <c r="H18" s="2">
        <v>0</v>
      </c>
      <c r="I18" s="1">
        <v>0</v>
      </c>
      <c r="J18" s="3" t="s">
        <v>18</v>
      </c>
      <c r="K18" s="2" t="str">
        <f>J18*12217.61</f>
        <v>0</v>
      </c>
      <c r="L18" s="5"/>
    </row>
    <row r="19" spans="1:12" customHeight="1" ht="105" outlineLevel="5">
      <c r="A19" s="1"/>
      <c r="B19" s="1">
        <v>882949</v>
      </c>
      <c r="C19" s="1" t="s">
        <v>54</v>
      </c>
      <c r="D19" s="1"/>
      <c r="E19" s="2" t="s">
        <v>55</v>
      </c>
      <c r="F19" s="2" t="s">
        <v>50</v>
      </c>
      <c r="G19" s="2">
        <v>4</v>
      </c>
      <c r="H19" s="2">
        <v>0</v>
      </c>
      <c r="I19" s="1">
        <v>0</v>
      </c>
      <c r="J19" s="3" t="s">
        <v>18</v>
      </c>
      <c r="K19" s="2" t="str">
        <f>J19*8198.42</f>
        <v>0</v>
      </c>
      <c r="L19" s="5"/>
    </row>
    <row r="20" spans="1:12" customHeight="1" ht="105" outlineLevel="5">
      <c r="A20" s="1"/>
      <c r="B20" s="1">
        <v>882950</v>
      </c>
      <c r="C20" s="1" t="s">
        <v>56</v>
      </c>
      <c r="D20" s="1"/>
      <c r="E20" s="2" t="s">
        <v>57</v>
      </c>
      <c r="F20" s="2" t="s">
        <v>58</v>
      </c>
      <c r="G20" s="2">
        <v>7</v>
      </c>
      <c r="H20" s="2">
        <v>0</v>
      </c>
      <c r="I20" s="1">
        <v>0</v>
      </c>
      <c r="J20" s="3" t="s">
        <v>18</v>
      </c>
      <c r="K20" s="2" t="str">
        <f>J20*8520.13</f>
        <v>0</v>
      </c>
      <c r="L20" s="5"/>
    </row>
    <row r="21" spans="1:12" customHeight="1" ht="105" outlineLevel="5">
      <c r="A21" s="1"/>
      <c r="B21" s="1">
        <v>882951</v>
      </c>
      <c r="C21" s="1" t="s">
        <v>59</v>
      </c>
      <c r="D21" s="1"/>
      <c r="E21" s="2" t="s">
        <v>60</v>
      </c>
      <c r="F21" s="2" t="s">
        <v>61</v>
      </c>
      <c r="G21" s="2">
        <v>6</v>
      </c>
      <c r="H21" s="2">
        <v>0</v>
      </c>
      <c r="I21" s="1">
        <v>0</v>
      </c>
      <c r="J21" s="3" t="s">
        <v>18</v>
      </c>
      <c r="K21" s="2" t="str">
        <f>J21*13101.79</f>
        <v>0</v>
      </c>
      <c r="L21" s="5"/>
    </row>
    <row r="22" spans="1:12" outlineLevel="3">
      <c r="A22" s="9" t="s">
        <v>62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956636</v>
      </c>
      <c r="C23" s="1" t="s">
        <v>63</v>
      </c>
      <c r="D23" s="1" t="s">
        <v>64</v>
      </c>
      <c r="E23" s="2" t="s">
        <v>65</v>
      </c>
      <c r="F23" s="2" t="s">
        <v>66</v>
      </c>
      <c r="G23" s="2">
        <v>4</v>
      </c>
      <c r="H23" s="2">
        <v>0</v>
      </c>
      <c r="I23" s="1">
        <v>0</v>
      </c>
      <c r="J23" s="3" t="s">
        <v>18</v>
      </c>
      <c r="K23" s="2" t="str">
        <f>J23*12322.54</f>
        <v>0</v>
      </c>
      <c r="L23" s="5"/>
    </row>
    <row r="24" spans="1:12" customHeight="1" ht="105" outlineLevel="5">
      <c r="A24" s="1"/>
      <c r="B24" s="1">
        <v>956637</v>
      </c>
      <c r="C24" s="1" t="s">
        <v>67</v>
      </c>
      <c r="D24" s="1" t="s">
        <v>68</v>
      </c>
      <c r="E24" s="2" t="s">
        <v>65</v>
      </c>
      <c r="F24" s="2" t="s">
        <v>69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J24*13150.90</f>
        <v>0</v>
      </c>
      <c r="L24" s="5"/>
    </row>
    <row r="25" spans="1:12" customHeight="1" ht="105" outlineLevel="5">
      <c r="A25" s="1"/>
      <c r="B25" s="1">
        <v>956638</v>
      </c>
      <c r="C25" s="1" t="s">
        <v>70</v>
      </c>
      <c r="D25" s="1" t="s">
        <v>71</v>
      </c>
      <c r="E25" s="2" t="s">
        <v>65</v>
      </c>
      <c r="F25" s="2" t="s">
        <v>72</v>
      </c>
      <c r="G25" s="2">
        <v>4</v>
      </c>
      <c r="H25" s="2">
        <v>0</v>
      </c>
      <c r="I25" s="1">
        <v>0</v>
      </c>
      <c r="J25" s="3" t="s">
        <v>18</v>
      </c>
      <c r="K25" s="2" t="str">
        <f>J25*12945.37</f>
        <v>0</v>
      </c>
      <c r="L25" s="5"/>
    </row>
    <row r="26" spans="1:12" outlineLevel="3">
      <c r="A26" s="9" t="s">
        <v>73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outlineLevel="5">
      <c r="A27" s="1"/>
      <c r="B27" s="1">
        <v>958713</v>
      </c>
      <c r="C27" s="1" t="s">
        <v>74</v>
      </c>
      <c r="D27" s="1">
        <v>65286</v>
      </c>
      <c r="E27" s="2" t="s">
        <v>75</v>
      </c>
      <c r="F27" s="2" t="s">
        <v>76</v>
      </c>
      <c r="G27" s="2">
        <v>0</v>
      </c>
      <c r="H27" s="2">
        <v>0</v>
      </c>
      <c r="I27" s="1">
        <v>0</v>
      </c>
      <c r="J27" s="3" t="s">
        <v>18</v>
      </c>
      <c r="K27" s="2" t="str">
        <f>J27*8914.00</f>
        <v>0</v>
      </c>
      <c r="L27" s="5"/>
    </row>
    <row r="28" spans="1:12" outlineLevel="5">
      <c r="A28" s="1"/>
      <c r="B28" s="1">
        <v>958714</v>
      </c>
      <c r="C28" s="1" t="s">
        <v>77</v>
      </c>
      <c r="D28" s="1">
        <v>89188</v>
      </c>
      <c r="E28" s="2" t="s">
        <v>78</v>
      </c>
      <c r="F28" s="2" t="s">
        <v>76</v>
      </c>
      <c r="G28" s="2">
        <v>0</v>
      </c>
      <c r="H28" s="2">
        <v>0</v>
      </c>
      <c r="I28" s="1">
        <v>0</v>
      </c>
      <c r="J28" s="3" t="s">
        <v>18</v>
      </c>
      <c r="K28" s="2" t="str">
        <f>J28*8914.00</f>
        <v>0</v>
      </c>
      <c r="L28" s="5"/>
    </row>
    <row r="29" spans="1:12" outlineLevel="5">
      <c r="A29" s="1"/>
      <c r="B29" s="1">
        <v>958715</v>
      </c>
      <c r="C29" s="1" t="s">
        <v>79</v>
      </c>
      <c r="D29" s="1">
        <v>24834</v>
      </c>
      <c r="E29" s="2" t="s">
        <v>80</v>
      </c>
      <c r="F29" s="2" t="s">
        <v>81</v>
      </c>
      <c r="G29" s="2">
        <v>0</v>
      </c>
      <c r="H29" s="2">
        <v>0</v>
      </c>
      <c r="I29" s="1">
        <v>0</v>
      </c>
      <c r="J29" s="3" t="s">
        <v>18</v>
      </c>
      <c r="K29" s="2" t="str">
        <f>J29*8939.00</f>
        <v>0</v>
      </c>
      <c r="L29" s="5"/>
    </row>
    <row r="30" spans="1:12" outlineLevel="5">
      <c r="A30" s="1"/>
      <c r="B30" s="1">
        <v>958716</v>
      </c>
      <c r="C30" s="1" t="s">
        <v>82</v>
      </c>
      <c r="D30" s="1">
        <v>71370</v>
      </c>
      <c r="E30" s="2" t="s">
        <v>83</v>
      </c>
      <c r="F30" s="2" t="s">
        <v>84</v>
      </c>
      <c r="G30" s="2">
        <v>0</v>
      </c>
      <c r="H30" s="2">
        <v>0</v>
      </c>
      <c r="I30" s="1">
        <v>0</v>
      </c>
      <c r="J30" s="3" t="s">
        <v>18</v>
      </c>
      <c r="K30" s="2" t="str">
        <f>J30*9805.00</f>
        <v>0</v>
      </c>
      <c r="L30" s="5"/>
    </row>
    <row r="31" spans="1:12" outlineLevel="5">
      <c r="A31" s="1"/>
      <c r="B31" s="1">
        <v>958717</v>
      </c>
      <c r="C31" s="1" t="s">
        <v>85</v>
      </c>
      <c r="D31" s="1">
        <v>57827</v>
      </c>
      <c r="E31" s="2" t="s">
        <v>86</v>
      </c>
      <c r="F31" s="2" t="s">
        <v>87</v>
      </c>
      <c r="G31" s="2">
        <v>0</v>
      </c>
      <c r="H31" s="2">
        <v>0</v>
      </c>
      <c r="I31" s="1">
        <v>0</v>
      </c>
      <c r="J31" s="3" t="s">
        <v>18</v>
      </c>
      <c r="K31" s="2" t="str">
        <f>J31*20350.00</f>
        <v>0</v>
      </c>
      <c r="L31" s="5"/>
    </row>
    <row r="32" spans="1:12" outlineLevel="5">
      <c r="A32" s="1"/>
      <c r="B32" s="1">
        <v>958718</v>
      </c>
      <c r="C32" s="1" t="s">
        <v>88</v>
      </c>
      <c r="D32" s="1">
        <v>46637</v>
      </c>
      <c r="E32" s="2" t="s">
        <v>89</v>
      </c>
      <c r="F32" s="2" t="s">
        <v>90</v>
      </c>
      <c r="G32" s="2">
        <v>0</v>
      </c>
      <c r="H32" s="2">
        <v>0</v>
      </c>
      <c r="I32" s="1">
        <v>0</v>
      </c>
      <c r="J32" s="3" t="s">
        <v>18</v>
      </c>
      <c r="K32" s="2" t="str">
        <f>J32*8676.00</f>
        <v>0</v>
      </c>
      <c r="L32" s="5"/>
    </row>
    <row r="33" spans="1:12" outlineLevel="5">
      <c r="A33" s="1"/>
      <c r="B33" s="1">
        <v>958719</v>
      </c>
      <c r="C33" s="1" t="s">
        <v>91</v>
      </c>
      <c r="D33" s="1">
        <v>12215</v>
      </c>
      <c r="E33" s="2" t="s">
        <v>92</v>
      </c>
      <c r="F33" s="2" t="s">
        <v>93</v>
      </c>
      <c r="G33" s="2">
        <v>0</v>
      </c>
      <c r="H33" s="2">
        <v>0</v>
      </c>
      <c r="I33" s="1">
        <v>0</v>
      </c>
      <c r="J33" s="3" t="s">
        <v>18</v>
      </c>
      <c r="K33" s="2" t="str">
        <f>J33*9207.00</f>
        <v>0</v>
      </c>
      <c r="L33" s="5"/>
    </row>
    <row r="34" spans="1:12" outlineLevel="5">
      <c r="A34" s="1"/>
      <c r="B34" s="1">
        <v>958720</v>
      </c>
      <c r="C34" s="1" t="s">
        <v>94</v>
      </c>
      <c r="D34" s="1">
        <v>37208</v>
      </c>
      <c r="E34" s="2" t="s">
        <v>95</v>
      </c>
      <c r="F34" s="2" t="s">
        <v>87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J34*20350.00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22:K22"/>
    <mergeCell ref="A26:K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2026-07-12T09:24:09+03:00</dcterms:created>
  <dcterms:modified xsi:type="dcterms:W3CDTF">2026-07-12T09:24:09+03:00</dcterms:modified>
  <dc:title>Untitled Spreadsheet</dc:title>
  <dc:description/>
  <dc:subject/>
  <cp:keywords/>
  <cp:category/>
</cp:coreProperties>
</file>