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<sst xmlns="http://schemas.openxmlformats.org/spreadsheetml/2006/main" uniqueCount="78">
  <si>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</si>
  <si>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</si>
  <si>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</si>
  <si>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</si>
  <si>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</si>
  <si>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</si>
  <si>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</si>
  <si>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</si>
  <si>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</si>
  <si>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</si>
  <si>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</si>
  <si>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отопления</t>
  </si>
  <si>
    <t>Баки для отопления UNIPUMP</t>
  </si>
  <si>
    <t>UNI-101745</t>
  </si>
  <si>
    <t>Расширительный бак   8 л (верт) 1"</t>
  </si>
  <si>
    <t>1 410.00 руб.</t>
  </si>
  <si>
    <t>шт</t>
  </si>
  <si>
    <t>UNI-101746</t>
  </si>
  <si>
    <t>Расширительный бак  12 л (верт) 1"</t>
  </si>
  <si>
    <t>1 780.00 руб.</t>
  </si>
  <si>
    <t>UNI-101747</t>
  </si>
  <si>
    <t>Расширительный бак 12 л (верт) ¾”</t>
  </si>
  <si>
    <t>1 978.00 руб.</t>
  </si>
  <si>
    <t>UNI-101748</t>
  </si>
  <si>
    <t>Расширительный бак 19 л (верт) ¾”</t>
  </si>
  <si>
    <t>2 149.00 руб.</t>
  </si>
  <si>
    <t>UNI-101749</t>
  </si>
  <si>
    <t>Расширительный бак 5 л (верт) ¾”</t>
  </si>
  <si>
    <t>1 274.00 руб.</t>
  </si>
  <si>
    <t>UNI-101750</t>
  </si>
  <si>
    <t>Расширительный бак 8 л (верт) ¾”</t>
  </si>
  <si>
    <t>1 567.00 руб.</t>
  </si>
  <si>
    <t>UNI-101751</t>
  </si>
  <si>
    <t>Расширительный бак ПБ 10 (10 л, плоский)</t>
  </si>
  <si>
    <t>2 557.00 руб.</t>
  </si>
  <si>
    <t>UNI-101752</t>
  </si>
  <si>
    <t>Расширительный бак ПБ 12 (12 л, плоский)</t>
  </si>
  <si>
    <t>2 677.00 руб.</t>
  </si>
  <si>
    <t>UNI-101753</t>
  </si>
  <si>
    <t>Расширительный бак ПБ 6 (6 л, плоский)</t>
  </si>
  <si>
    <t>2 281.00 руб.</t>
  </si>
  <si>
    <t>UNI-101754</t>
  </si>
  <si>
    <t>Расширительный бак ПБ 8 (8 л, плоский)</t>
  </si>
  <si>
    <t>2 408.00 руб.</t>
  </si>
  <si>
    <t>Баки для отопления UNIPUMP (Россия)</t>
  </si>
  <si>
    <t>UNI-101722</t>
  </si>
  <si>
    <t>Расширительный бак вертикальный РВ 100 (БЭЗ)</t>
  </si>
  <si>
    <t>8 469.00 руб.</t>
  </si>
  <si>
    <t>UNI-101723</t>
  </si>
  <si>
    <t>Расширительный бак вертикальный РВ 100Н (фланец нерж., БЭЗ)</t>
  </si>
  <si>
    <t>8 863.00 руб.</t>
  </si>
  <si>
    <t>UNI-101724</t>
  </si>
  <si>
    <t>Расширительный бак вертикальный РВ 35 (БЭЗ)</t>
  </si>
  <si>
    <t>4 152.00 руб.</t>
  </si>
  <si>
    <t>UNI-101725</t>
  </si>
  <si>
    <t>Расширительный бак вертикальный РВ 50 (БЭЗ)</t>
  </si>
  <si>
    <t>6 051.00 руб.</t>
  </si>
  <si>
    <t>UNI-101726</t>
  </si>
  <si>
    <t>Расширительный бак вертикальный РВ 50Н (фланец нерж., БЭЗ)</t>
  </si>
  <si>
    <t>6 445.00 руб.</t>
  </si>
  <si>
    <t>UNI-101727</t>
  </si>
  <si>
    <t>Расширительный бак вертикальный РВ 80 (БЭЗ)</t>
  </si>
  <si>
    <t>7 950.00 руб.</t>
  </si>
  <si>
    <t>UNI-101728</t>
  </si>
  <si>
    <t>Расширительный бак вертикальный РВ 80Н (фланец нерж., БЭЗ)</t>
  </si>
  <si>
    <t>8 344.00 руб.</t>
  </si>
  <si>
    <t>UNI-101729</t>
  </si>
  <si>
    <t>Расширительный бак подвесной РП 24 (БЭЗ)</t>
  </si>
  <si>
    <t>2 992.00 руб.</t>
  </si>
  <si>
    <t>UNI-101730</t>
  </si>
  <si>
    <t>Расширительный бак подвесной РП 24К (с креплением, БЭЗ)</t>
  </si>
  <si>
    <t>3 251.00 руб.</t>
  </si>
  <si>
    <t>UNI-101731</t>
  </si>
  <si>
    <t>Расширительный бак подвесной РП 35 (БЭЗ)</t>
  </si>
  <si>
    <t>4 131.00 руб.</t>
  </si>
  <si>
    <t>UNI-101732</t>
  </si>
  <si>
    <t>Расширительный бак подвесной РП 35К (с креплением, БЭЗ)</t>
  </si>
  <si>
    <t>4 388.00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</si>
</sst>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12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958958</v>
      </c>
      <c r="C6" s="1" t="s">
        <v>13</v>
      </c>
      <c r="D6" s="1">
        <v>96052</v>
      </c>
      <c r="E6" s="2" t="s">
        <v>14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J6*1410.00</f>
        <v>0</v>
      </c>
      <c r="L6" s="5"/>
    </row>
    <row r="7" spans="1:12" outlineLevel="5">
      <c r="A7" s="1"/>
      <c r="B7" s="1">
        <v>958959</v>
      </c>
      <c r="C7" s="1" t="s">
        <v>17</v>
      </c>
      <c r="D7" s="1">
        <v>28010</v>
      </c>
      <c r="E7" s="2" t="s">
        <v>18</v>
      </c>
      <c r="F7" s="2" t="s">
        <v>19</v>
      </c>
      <c r="G7" s="2">
        <v>0</v>
      </c>
      <c r="H7" s="2">
        <v>0</v>
      </c>
      <c r="I7" s="1">
        <v>0</v>
      </c>
      <c r="J7" s="3" t="s">
        <v>16</v>
      </c>
      <c r="K7" s="2" t="str">
        <f>J7*1780.00</f>
        <v>0</v>
      </c>
      <c r="L7" s="5"/>
    </row>
    <row r="8" spans="1:12" outlineLevel="5">
      <c r="A8" s="1"/>
      <c r="B8" s="1">
        <v>958960</v>
      </c>
      <c r="C8" s="1" t="s">
        <v>20</v>
      </c>
      <c r="D8" s="1">
        <v>93112</v>
      </c>
      <c r="E8" s="2" t="s">
        <v>21</v>
      </c>
      <c r="F8" s="2" t="s">
        <v>22</v>
      </c>
      <c r="G8" s="2">
        <v>0</v>
      </c>
      <c r="H8" s="2">
        <v>0</v>
      </c>
      <c r="I8" s="1">
        <v>0</v>
      </c>
      <c r="J8" s="3" t="s">
        <v>16</v>
      </c>
      <c r="K8" s="2" t="str">
        <f>J8*1978.00</f>
        <v>0</v>
      </c>
      <c r="L8" s="5"/>
    </row>
    <row r="9" spans="1:12" outlineLevel="5">
      <c r="A9" s="1"/>
      <c r="B9" s="1">
        <v>958961</v>
      </c>
      <c r="C9" s="1" t="s">
        <v>23</v>
      </c>
      <c r="D9" s="1">
        <v>56969</v>
      </c>
      <c r="E9" s="2" t="s">
        <v>24</v>
      </c>
      <c r="F9" s="2" t="s">
        <v>25</v>
      </c>
      <c r="G9" s="2">
        <v>0</v>
      </c>
      <c r="H9" s="2">
        <v>0</v>
      </c>
      <c r="I9" s="1">
        <v>0</v>
      </c>
      <c r="J9" s="3" t="s">
        <v>16</v>
      </c>
      <c r="K9" s="2" t="str">
        <f>J9*2149.00</f>
        <v>0</v>
      </c>
      <c r="L9" s="5"/>
    </row>
    <row r="10" spans="1:12" outlineLevel="5">
      <c r="A10" s="1"/>
      <c r="B10" s="1">
        <v>958962</v>
      </c>
      <c r="C10" s="1" t="s">
        <v>26</v>
      </c>
      <c r="D10" s="1">
        <v>38490</v>
      </c>
      <c r="E10" s="2" t="s">
        <v>27</v>
      </c>
      <c r="F10" s="2" t="s">
        <v>28</v>
      </c>
      <c r="G10" s="2">
        <v>0</v>
      </c>
      <c r="H10" s="2">
        <v>0</v>
      </c>
      <c r="I10" s="1">
        <v>0</v>
      </c>
      <c r="J10" s="3" t="s">
        <v>16</v>
      </c>
      <c r="K10" s="2" t="str">
        <f>J10*1274.00</f>
        <v>0</v>
      </c>
      <c r="L10" s="5"/>
    </row>
    <row r="11" spans="1:12" outlineLevel="5">
      <c r="A11" s="1"/>
      <c r="B11" s="1">
        <v>958963</v>
      </c>
      <c r="C11" s="1" t="s">
        <v>29</v>
      </c>
      <c r="D11" s="1">
        <v>61602</v>
      </c>
      <c r="E11" s="2" t="s">
        <v>30</v>
      </c>
      <c r="F11" s="2" t="s">
        <v>31</v>
      </c>
      <c r="G11" s="2">
        <v>-1</v>
      </c>
      <c r="H11" s="2">
        <v>0</v>
      </c>
      <c r="I11" s="1">
        <v>0</v>
      </c>
      <c r="J11" s="3" t="s">
        <v>16</v>
      </c>
      <c r="K11" s="2" t="str">
        <f>J11*1567.00</f>
        <v>0</v>
      </c>
      <c r="L11" s="5"/>
    </row>
    <row r="12" spans="1:12" outlineLevel="5">
      <c r="A12" s="1"/>
      <c r="B12" s="1">
        <v>958964</v>
      </c>
      <c r="C12" s="1" t="s">
        <v>32</v>
      </c>
      <c r="D12" s="1">
        <v>41226</v>
      </c>
      <c r="E12" s="2" t="s">
        <v>33</v>
      </c>
      <c r="F12" s="2" t="s">
        <v>34</v>
      </c>
      <c r="G12" s="2">
        <v>0</v>
      </c>
      <c r="H12" s="2">
        <v>0</v>
      </c>
      <c r="I12" s="1">
        <v>0</v>
      </c>
      <c r="J12" s="3" t="s">
        <v>16</v>
      </c>
      <c r="K12" s="2" t="str">
        <f>J12*2557.00</f>
        <v>0</v>
      </c>
      <c r="L12" s="5"/>
    </row>
    <row r="13" spans="1:12" outlineLevel="5">
      <c r="A13" s="1"/>
      <c r="B13" s="1">
        <v>958965</v>
      </c>
      <c r="C13" s="1" t="s">
        <v>35</v>
      </c>
      <c r="D13" s="1">
        <v>47483</v>
      </c>
      <c r="E13" s="2" t="s">
        <v>36</v>
      </c>
      <c r="F13" s="2" t="s">
        <v>37</v>
      </c>
      <c r="G13" s="2">
        <v>0</v>
      </c>
      <c r="H13" s="2">
        <v>0</v>
      </c>
      <c r="I13" s="1">
        <v>0</v>
      </c>
      <c r="J13" s="3" t="s">
        <v>16</v>
      </c>
      <c r="K13" s="2" t="str">
        <f>J13*2677.00</f>
        <v>0</v>
      </c>
      <c r="L13" s="5"/>
    </row>
    <row r="14" spans="1:12" outlineLevel="5">
      <c r="A14" s="1"/>
      <c r="B14" s="1">
        <v>958966</v>
      </c>
      <c r="C14" s="1" t="s">
        <v>38</v>
      </c>
      <c r="D14" s="1">
        <v>79114</v>
      </c>
      <c r="E14" s="2" t="s">
        <v>39</v>
      </c>
      <c r="F14" s="2" t="s">
        <v>40</v>
      </c>
      <c r="G14" s="2">
        <v>0</v>
      </c>
      <c r="H14" s="2">
        <v>0</v>
      </c>
      <c r="I14" s="1">
        <v>0</v>
      </c>
      <c r="J14" s="3" t="s">
        <v>16</v>
      </c>
      <c r="K14" s="2" t="str">
        <f>J14*2281.00</f>
        <v>0</v>
      </c>
      <c r="L14" s="5"/>
    </row>
    <row r="15" spans="1:12" outlineLevel="5">
      <c r="A15" s="1"/>
      <c r="B15" s="1">
        <v>958967</v>
      </c>
      <c r="C15" s="1" t="s">
        <v>41</v>
      </c>
      <c r="D15" s="1">
        <v>39503</v>
      </c>
      <c r="E15" s="2" t="s">
        <v>42</v>
      </c>
      <c r="F15" s="2" t="s">
        <v>43</v>
      </c>
      <c r="G15" s="2">
        <v>0</v>
      </c>
      <c r="H15" s="2">
        <v>0</v>
      </c>
      <c r="I15" s="1">
        <v>0</v>
      </c>
      <c r="J15" s="3" t="s">
        <v>16</v>
      </c>
      <c r="K15" s="2" t="str">
        <f>J15*2408.00</f>
        <v>0</v>
      </c>
      <c r="L15" s="5"/>
    </row>
    <row r="16" spans="1:12" outlineLevel="3">
      <c r="A16" s="9" t="s">
        <v>44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</row>
    <row r="17" spans="1:12" outlineLevel="5">
      <c r="A17" s="1"/>
      <c r="B17" s="1">
        <v>958947</v>
      </c>
      <c r="C17" s="1" t="s">
        <v>45</v>
      </c>
      <c r="D17" s="1">
        <v>30971</v>
      </c>
      <c r="E17" s="2" t="s">
        <v>46</v>
      </c>
      <c r="F17" s="2" t="s">
        <v>47</v>
      </c>
      <c r="G17" s="2">
        <v>0</v>
      </c>
      <c r="H17" s="2">
        <v>0</v>
      </c>
      <c r="I17" s="1">
        <v>0</v>
      </c>
      <c r="J17" s="3" t="s">
        <v>16</v>
      </c>
      <c r="K17" s="2" t="str">
        <f>J17*8469.00</f>
        <v>0</v>
      </c>
      <c r="L17" s="5"/>
    </row>
    <row r="18" spans="1:12" outlineLevel="5">
      <c r="A18" s="1"/>
      <c r="B18" s="1">
        <v>958948</v>
      </c>
      <c r="C18" s="1" t="s">
        <v>48</v>
      </c>
      <c r="D18" s="1">
        <v>76318</v>
      </c>
      <c r="E18" s="2" t="s">
        <v>49</v>
      </c>
      <c r="F18" s="2" t="s">
        <v>50</v>
      </c>
      <c r="G18" s="2">
        <v>0</v>
      </c>
      <c r="H18" s="2">
        <v>0</v>
      </c>
      <c r="I18" s="1">
        <v>0</v>
      </c>
      <c r="J18" s="3" t="s">
        <v>16</v>
      </c>
      <c r="K18" s="2" t="str">
        <f>J18*8863.00</f>
        <v>0</v>
      </c>
      <c r="L18" s="5"/>
    </row>
    <row r="19" spans="1:12" outlineLevel="5">
      <c r="A19" s="1"/>
      <c r="B19" s="1">
        <v>958949</v>
      </c>
      <c r="C19" s="1" t="s">
        <v>51</v>
      </c>
      <c r="D19" s="1">
        <v>19240</v>
      </c>
      <c r="E19" s="2" t="s">
        <v>52</v>
      </c>
      <c r="F19" s="2" t="s">
        <v>53</v>
      </c>
      <c r="G19" s="2">
        <v>0</v>
      </c>
      <c r="H19" s="2">
        <v>0</v>
      </c>
      <c r="I19" s="1">
        <v>0</v>
      </c>
      <c r="J19" s="3" t="s">
        <v>16</v>
      </c>
      <c r="K19" s="2" t="str">
        <f>J19*4152.00</f>
        <v>0</v>
      </c>
      <c r="L19" s="5"/>
    </row>
    <row r="20" spans="1:12" outlineLevel="5">
      <c r="A20" s="1"/>
      <c r="B20" s="1">
        <v>958950</v>
      </c>
      <c r="C20" s="1" t="s">
        <v>54</v>
      </c>
      <c r="D20" s="1">
        <v>59350</v>
      </c>
      <c r="E20" s="2" t="s">
        <v>55</v>
      </c>
      <c r="F20" s="2" t="s">
        <v>56</v>
      </c>
      <c r="G20" s="2">
        <v>-1</v>
      </c>
      <c r="H20" s="2">
        <v>0</v>
      </c>
      <c r="I20" s="1">
        <v>0</v>
      </c>
      <c r="J20" s="3" t="s">
        <v>16</v>
      </c>
      <c r="K20" s="2" t="str">
        <f>J20*6051.00</f>
        <v>0</v>
      </c>
      <c r="L20" s="5"/>
    </row>
    <row r="21" spans="1:12" outlineLevel="5">
      <c r="A21" s="1"/>
      <c r="B21" s="1">
        <v>958951</v>
      </c>
      <c r="C21" s="1" t="s">
        <v>57</v>
      </c>
      <c r="D21" s="1">
        <v>71918</v>
      </c>
      <c r="E21" s="2" t="s">
        <v>58</v>
      </c>
      <c r="F21" s="2" t="s">
        <v>59</v>
      </c>
      <c r="G21" s="2">
        <v>0</v>
      </c>
      <c r="H21" s="2">
        <v>0</v>
      </c>
      <c r="I21" s="1">
        <v>0</v>
      </c>
      <c r="J21" s="3" t="s">
        <v>16</v>
      </c>
      <c r="K21" s="2" t="str">
        <f>J21*6445.00</f>
        <v>0</v>
      </c>
      <c r="L21" s="5"/>
    </row>
    <row r="22" spans="1:12" outlineLevel="5">
      <c r="A22" s="1"/>
      <c r="B22" s="1">
        <v>958952</v>
      </c>
      <c r="C22" s="1" t="s">
        <v>60</v>
      </c>
      <c r="D22" s="1">
        <v>76576</v>
      </c>
      <c r="E22" s="2" t="s">
        <v>61</v>
      </c>
      <c r="F22" s="2" t="s">
        <v>62</v>
      </c>
      <c r="G22" s="2">
        <v>0</v>
      </c>
      <c r="H22" s="2">
        <v>0</v>
      </c>
      <c r="I22" s="1">
        <v>0</v>
      </c>
      <c r="J22" s="3" t="s">
        <v>16</v>
      </c>
      <c r="K22" s="2" t="str">
        <f>J22*7950.00</f>
        <v>0</v>
      </c>
      <c r="L22" s="5"/>
    </row>
    <row r="23" spans="1:12" outlineLevel="5">
      <c r="A23" s="1"/>
      <c r="B23" s="1">
        <v>958953</v>
      </c>
      <c r="C23" s="1" t="s">
        <v>63</v>
      </c>
      <c r="D23" s="1">
        <v>29814</v>
      </c>
      <c r="E23" s="2" t="s">
        <v>64</v>
      </c>
      <c r="F23" s="2" t="s">
        <v>65</v>
      </c>
      <c r="G23" s="2">
        <v>0</v>
      </c>
      <c r="H23" s="2">
        <v>0</v>
      </c>
      <c r="I23" s="1">
        <v>0</v>
      </c>
      <c r="J23" s="3" t="s">
        <v>16</v>
      </c>
      <c r="K23" s="2" t="str">
        <f>J23*8344.00</f>
        <v>0</v>
      </c>
      <c r="L23" s="5"/>
    </row>
    <row r="24" spans="1:12" outlineLevel="5">
      <c r="A24" s="1"/>
      <c r="B24" s="1">
        <v>958954</v>
      </c>
      <c r="C24" s="1" t="s">
        <v>66</v>
      </c>
      <c r="D24" s="1">
        <v>20724</v>
      </c>
      <c r="E24" s="2" t="s">
        <v>67</v>
      </c>
      <c r="F24" s="2" t="s">
        <v>68</v>
      </c>
      <c r="G24" s="2">
        <v>0</v>
      </c>
      <c r="H24" s="2">
        <v>0</v>
      </c>
      <c r="I24" s="1">
        <v>0</v>
      </c>
      <c r="J24" s="3" t="s">
        <v>16</v>
      </c>
      <c r="K24" s="2" t="str">
        <f>J24*2992.00</f>
        <v>0</v>
      </c>
      <c r="L24" s="5"/>
    </row>
    <row r="25" spans="1:12" outlineLevel="5">
      <c r="A25" s="1"/>
      <c r="B25" s="1">
        <v>958955</v>
      </c>
      <c r="C25" s="1" t="s">
        <v>69</v>
      </c>
      <c r="D25" s="1">
        <v>49541</v>
      </c>
      <c r="E25" s="2" t="s">
        <v>70</v>
      </c>
      <c r="F25" s="2" t="s">
        <v>71</v>
      </c>
      <c r="G25" s="2">
        <v>0</v>
      </c>
      <c r="H25" s="2">
        <v>0</v>
      </c>
      <c r="I25" s="1">
        <v>0</v>
      </c>
      <c r="J25" s="3" t="s">
        <v>16</v>
      </c>
      <c r="K25" s="2" t="str">
        <f>J25*3251.00</f>
        <v>0</v>
      </c>
      <c r="L25" s="5"/>
    </row>
    <row r="26" spans="1:12" outlineLevel="5">
      <c r="A26" s="1"/>
      <c r="B26" s="1">
        <v>958956</v>
      </c>
      <c r="C26" s="1" t="s">
        <v>72</v>
      </c>
      <c r="D26" s="1">
        <v>37796</v>
      </c>
      <c r="E26" s="2" t="s">
        <v>73</v>
      </c>
      <c r="F26" s="2" t="s">
        <v>74</v>
      </c>
      <c r="G26" s="2">
        <v>0</v>
      </c>
      <c r="H26" s="2">
        <v>0</v>
      </c>
      <c r="I26" s="1">
        <v>0</v>
      </c>
      <c r="J26" s="3" t="s">
        <v>16</v>
      </c>
      <c r="K26" s="2" t="str">
        <f>J26*4131.00</f>
        <v>0</v>
      </c>
      <c r="L26" s="5"/>
    </row>
    <row r="27" spans="1:12" outlineLevel="5">
      <c r="A27" s="1"/>
      <c r="B27" s="1">
        <v>958957</v>
      </c>
      <c r="C27" s="1" t="s">
        <v>75</v>
      </c>
      <c r="D27" s="1">
        <v>32433</v>
      </c>
      <c r="E27" s="2" t="s">
        <v>76</v>
      </c>
      <c r="F27" s="2" t="s">
        <v>77</v>
      </c>
      <c r="G27" s="2">
        <v>0</v>
      </c>
      <c r="H27" s="2">
        <v>0</v>
      </c>
      <c r="I27" s="1">
        <v>0</v>
      </c>
      <c r="J27" s="3" t="s">
        <v>16</v>
      </c>
      <c r="K27" s="2" t="str">
        <f>J27*4388.00</f>
        <v>0</v>
      </c>
      <c r="L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6:K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2026-08-11T06:16:37+03:00</dcterms:created>
  <dcterms:modified xsi:type="dcterms:W3CDTF">2026-08-11T06:16:37+03:00</dcterms:modified>
  <dc:title>Untitled Spreadsheet</dc:title>
  <dc:description/>
  <dc:subject/>
  <cp:keywords/>
  <cp:category/>
</cp:coreProperties>
</file>