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<sst xmlns="http://schemas.openxmlformats.org/spreadsheetml/2006/main" uniqueCount="116">
  <si>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</si>
  <si>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</si>
  <si>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</si>
  <si>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</si>
  <si>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</si>
  <si>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</si>
  <si>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</si>
  <si>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</si>
  <si>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</si>
  <si>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</si>
  <si>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</si>
  <si>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Дренажные насосы</t>
  </si>
  <si>
    <t>Дренажные насосы UNIPUMP</t>
  </si>
  <si>
    <t>UNI-101544</t>
  </si>
  <si>
    <t>Дренажный насос ARTSUB Q250</t>
  </si>
  <si>
    <t>7 226.00 руб.</t>
  </si>
  <si>
    <t>шт</t>
  </si>
  <si>
    <t>UNI-101545</t>
  </si>
  <si>
    <t>Дренажный насос ARTSUB Q400</t>
  </si>
  <si>
    <t>7 369.00 руб.</t>
  </si>
  <si>
    <t>UNI-101546</t>
  </si>
  <si>
    <t>Дренажный насос ARTSUB Q550</t>
  </si>
  <si>
    <t>7 826.00 руб.</t>
  </si>
  <si>
    <t>UNI-101547</t>
  </si>
  <si>
    <t>Дренажный насос ARTSUB Q750</t>
  </si>
  <si>
    <t>7 992.00 руб.</t>
  </si>
  <si>
    <t>UNI-101548</t>
  </si>
  <si>
    <t>Дренажный насос ARTSUB Q900</t>
  </si>
  <si>
    <t>8 355.00 руб.</t>
  </si>
  <si>
    <t>UNI-101549</t>
  </si>
  <si>
    <t>Дренажный насос ARTVORT Q400B</t>
  </si>
  <si>
    <t>7 076.00 руб.</t>
  </si>
  <si>
    <t>UNI-101550</t>
  </si>
  <si>
    <t>Дренажный насос ARTVORT Q550B</t>
  </si>
  <si>
    <t>8 300.00 руб.</t>
  </si>
  <si>
    <t>UNI-101551</t>
  </si>
  <si>
    <t>Дренажный насос ARTVORT Q750B</t>
  </si>
  <si>
    <t>8 898.00 руб.</t>
  </si>
  <si>
    <t>UNI-101552</t>
  </si>
  <si>
    <t>Дренажный насос ARTVORT Q900B</t>
  </si>
  <si>
    <t>10 280.00 руб.</t>
  </si>
  <si>
    <t>UNI-101553</t>
  </si>
  <si>
    <t>Дренажный насос FEKAPUMP V 1100F</t>
  </si>
  <si>
    <t>24 100.00 руб.</t>
  </si>
  <si>
    <t>UNI-101554</t>
  </si>
  <si>
    <t>Дренажный насос FEKAPUMP V 1500F</t>
  </si>
  <si>
    <t>29 153.00 руб.</t>
  </si>
  <si>
    <t>UNI-101555</t>
  </si>
  <si>
    <t>Дренажный насос FEKAPUMP V 2200F</t>
  </si>
  <si>
    <t>37 514.00 руб.</t>
  </si>
  <si>
    <t>UNI-101556</t>
  </si>
  <si>
    <t>Дренажный насос FEKAPUMP V 250F</t>
  </si>
  <si>
    <t>12 091.00 руб.</t>
  </si>
  <si>
    <t>UNI-101557</t>
  </si>
  <si>
    <t>Дренажный насос FEKAPUMP V 450F</t>
  </si>
  <si>
    <t>17 414.00 руб.</t>
  </si>
  <si>
    <t>UNI-101558</t>
  </si>
  <si>
    <t>Дренажный насос FEKAPUMP V 750F</t>
  </si>
  <si>
    <t>20 776.00 руб.</t>
  </si>
  <si>
    <t>UNI-101559</t>
  </si>
  <si>
    <t>Дренажный насос INOXPROF 10-11-0,75</t>
  </si>
  <si>
    <t>22 976.00 руб.</t>
  </si>
  <si>
    <t>UNI-101560</t>
  </si>
  <si>
    <t>Дренажный насос INOXPROF 12-13-1,1</t>
  </si>
  <si>
    <t>26 107.00 руб.</t>
  </si>
  <si>
    <t>UNI-101561</t>
  </si>
  <si>
    <t>Дренажный насос INOXPROF 15-15-1,5</t>
  </si>
  <si>
    <t>30 031.00 руб.</t>
  </si>
  <si>
    <t>UNI-101562</t>
  </si>
  <si>
    <t>Дренажный насос INOXPROF 6-16-0,75</t>
  </si>
  <si>
    <t>22 986.00 руб.</t>
  </si>
  <si>
    <t>UNI-101563</t>
  </si>
  <si>
    <t>Дренажный насос INOXVORT 1100 SW</t>
  </si>
  <si>
    <t>11 637.00 руб.</t>
  </si>
  <si>
    <t>UNI-101564</t>
  </si>
  <si>
    <t>Дренажный насос INOXVORT 400 SW</t>
  </si>
  <si>
    <t>9 121.00 руб.</t>
  </si>
  <si>
    <t>UNI-101565</t>
  </si>
  <si>
    <t>Дренажный насос SUB 209 P</t>
  </si>
  <si>
    <t>6 327.00 руб.</t>
  </si>
  <si>
    <t>UNI-101566</t>
  </si>
  <si>
    <t>Дренажный насос SUB 257 P</t>
  </si>
  <si>
    <t>6 682.00 руб.</t>
  </si>
  <si>
    <t>UNI-101567</t>
  </si>
  <si>
    <t>Дренажный насос SUB 407 P</t>
  </si>
  <si>
    <t>6 979.00 руб.</t>
  </si>
  <si>
    <t>UNI-101568</t>
  </si>
  <si>
    <t>Дренажный насос SUB 557 P</t>
  </si>
  <si>
    <t>8 462.00 руб.</t>
  </si>
  <si>
    <t>UNI-101569</t>
  </si>
  <si>
    <t>Дренажный насос VORT 1101 PW</t>
  </si>
  <si>
    <t>9 537.00 руб.</t>
  </si>
  <si>
    <t>UNI-101570</t>
  </si>
  <si>
    <t>Дренажный насос VORT 401 PW</t>
  </si>
  <si>
    <t>6 847.00 руб.</t>
  </si>
  <si>
    <t>UNI-101571</t>
  </si>
  <si>
    <t>Дренажный насос VORT 851 PW</t>
  </si>
  <si>
    <t>8 883.00 руб.</t>
  </si>
  <si>
    <t>UNI-101572</t>
  </si>
  <si>
    <t>Дренажный насос VORTPRO 1600</t>
  </si>
  <si>
    <t>18 361.00 руб.</t>
  </si>
  <si>
    <t>UNI-101573</t>
  </si>
  <si>
    <t>Дренажный насос VORTPRO 2000</t>
  </si>
  <si>
    <t>21 503.00 руб.</t>
  </si>
  <si>
    <t>UNI-101574</t>
  </si>
  <si>
    <t>Многост. дренажный насос MULTISUB 1000</t>
  </si>
  <si>
    <t>14 041.00 руб.</t>
  </si>
  <si>
    <t>UNI-101575</t>
  </si>
  <si>
    <t>Многост. дренажный насос MULTISUB 800</t>
  </si>
  <si>
    <t>13 029.00 руб.</t>
  </si>
  <si>
    <t>UNI-101576</t>
  </si>
  <si>
    <t>Садовый насос RAIN Q400</t>
  </si>
  <si>
    <t>6 667.00 руб.</t>
  </si>
  <si>
    <t>UNI-101577</t>
  </si>
  <si>
    <t>Садовый насос RAIN Q550M</t>
  </si>
  <si>
    <t>7 386.00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</si>
</sst>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4">
      <c r="A5" s="1"/>
      <c r="B5" s="1">
        <v>958768</v>
      </c>
      <c r="C5" s="1" t="s">
        <v>13</v>
      </c>
      <c r="D5" s="1">
        <v>99749</v>
      </c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J5*7226.00</f>
        <v>0</v>
      </c>
      <c r="L5" s="5"/>
    </row>
    <row r="6" spans="1:12" outlineLevel="4">
      <c r="A6" s="1"/>
      <c r="B6" s="1">
        <v>958769</v>
      </c>
      <c r="C6" s="1" t="s">
        <v>17</v>
      </c>
      <c r="D6" s="1">
        <v>11601</v>
      </c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J6*7369.00</f>
        <v>0</v>
      </c>
      <c r="L6" s="5"/>
    </row>
    <row r="7" spans="1:12" outlineLevel="4">
      <c r="A7" s="1"/>
      <c r="B7" s="1">
        <v>958770</v>
      </c>
      <c r="C7" s="1" t="s">
        <v>20</v>
      </c>
      <c r="D7" s="1">
        <v>69295</v>
      </c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16</v>
      </c>
      <c r="K7" s="2" t="str">
        <f>J7*7826.00</f>
        <v>0</v>
      </c>
      <c r="L7" s="5"/>
    </row>
    <row r="8" spans="1:12" outlineLevel="4">
      <c r="A8" s="1"/>
      <c r="B8" s="1">
        <v>958771</v>
      </c>
      <c r="C8" s="1" t="s">
        <v>23</v>
      </c>
      <c r="D8" s="1">
        <v>98030</v>
      </c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16</v>
      </c>
      <c r="K8" s="2" t="str">
        <f>J8*7992.00</f>
        <v>0</v>
      </c>
      <c r="L8" s="5"/>
    </row>
    <row r="9" spans="1:12" outlineLevel="4">
      <c r="A9" s="1"/>
      <c r="B9" s="1">
        <v>958772</v>
      </c>
      <c r="C9" s="1" t="s">
        <v>26</v>
      </c>
      <c r="D9" s="1">
        <v>22148</v>
      </c>
      <c r="E9" s="2" t="s">
        <v>27</v>
      </c>
      <c r="F9" s="2" t="s">
        <v>28</v>
      </c>
      <c r="G9" s="2">
        <v>0</v>
      </c>
      <c r="H9" s="2">
        <v>0</v>
      </c>
      <c r="I9" s="1">
        <v>0</v>
      </c>
      <c r="J9" s="3" t="s">
        <v>16</v>
      </c>
      <c r="K9" s="2" t="str">
        <f>J9*8355.00</f>
        <v>0</v>
      </c>
      <c r="L9" s="5"/>
    </row>
    <row r="10" spans="1:12" outlineLevel="4">
      <c r="A10" s="1"/>
      <c r="B10" s="1">
        <v>958773</v>
      </c>
      <c r="C10" s="1" t="s">
        <v>29</v>
      </c>
      <c r="D10" s="1">
        <v>59670</v>
      </c>
      <c r="E10" s="2" t="s">
        <v>30</v>
      </c>
      <c r="F10" s="2" t="s">
        <v>31</v>
      </c>
      <c r="G10" s="2">
        <v>0</v>
      </c>
      <c r="H10" s="2">
        <v>0</v>
      </c>
      <c r="I10" s="1">
        <v>0</v>
      </c>
      <c r="J10" s="3" t="s">
        <v>16</v>
      </c>
      <c r="K10" s="2" t="str">
        <f>J10*7076.00</f>
        <v>0</v>
      </c>
      <c r="L10" s="5"/>
    </row>
    <row r="11" spans="1:12" outlineLevel="4">
      <c r="A11" s="1"/>
      <c r="B11" s="1">
        <v>958774</v>
      </c>
      <c r="C11" s="1" t="s">
        <v>32</v>
      </c>
      <c r="D11" s="1">
        <v>22300</v>
      </c>
      <c r="E11" s="2" t="s">
        <v>33</v>
      </c>
      <c r="F11" s="2" t="s">
        <v>34</v>
      </c>
      <c r="G11" s="2">
        <v>0</v>
      </c>
      <c r="H11" s="2">
        <v>0</v>
      </c>
      <c r="I11" s="1">
        <v>0</v>
      </c>
      <c r="J11" s="3" t="s">
        <v>16</v>
      </c>
      <c r="K11" s="2" t="str">
        <f>J11*8300.00</f>
        <v>0</v>
      </c>
      <c r="L11" s="5"/>
    </row>
    <row r="12" spans="1:12" outlineLevel="4">
      <c r="A12" s="1"/>
      <c r="B12" s="1">
        <v>958775</v>
      </c>
      <c r="C12" s="1" t="s">
        <v>35</v>
      </c>
      <c r="D12" s="1">
        <v>42529</v>
      </c>
      <c r="E12" s="2" t="s">
        <v>36</v>
      </c>
      <c r="F12" s="2" t="s">
        <v>37</v>
      </c>
      <c r="G12" s="2">
        <v>0</v>
      </c>
      <c r="H12" s="2">
        <v>0</v>
      </c>
      <c r="I12" s="1">
        <v>0</v>
      </c>
      <c r="J12" s="3" t="s">
        <v>16</v>
      </c>
      <c r="K12" s="2" t="str">
        <f>J12*8898.00</f>
        <v>0</v>
      </c>
      <c r="L12" s="5"/>
    </row>
    <row r="13" spans="1:12" outlineLevel="4">
      <c r="A13" s="1"/>
      <c r="B13" s="1">
        <v>958776</v>
      </c>
      <c r="C13" s="1" t="s">
        <v>38</v>
      </c>
      <c r="D13" s="1">
        <v>71075</v>
      </c>
      <c r="E13" s="2" t="s">
        <v>39</v>
      </c>
      <c r="F13" s="2" t="s">
        <v>40</v>
      </c>
      <c r="G13" s="2">
        <v>0</v>
      </c>
      <c r="H13" s="2">
        <v>0</v>
      </c>
      <c r="I13" s="1">
        <v>0</v>
      </c>
      <c r="J13" s="3" t="s">
        <v>16</v>
      </c>
      <c r="K13" s="2" t="str">
        <f>J13*10280.00</f>
        <v>0</v>
      </c>
      <c r="L13" s="5"/>
    </row>
    <row r="14" spans="1:12" outlineLevel="4">
      <c r="A14" s="1"/>
      <c r="B14" s="1">
        <v>958777</v>
      </c>
      <c r="C14" s="1" t="s">
        <v>41</v>
      </c>
      <c r="D14" s="1">
        <v>33422</v>
      </c>
      <c r="E14" s="2" t="s">
        <v>42</v>
      </c>
      <c r="F14" s="2" t="s">
        <v>43</v>
      </c>
      <c r="G14" s="2">
        <v>0</v>
      </c>
      <c r="H14" s="2">
        <v>0</v>
      </c>
      <c r="I14" s="1">
        <v>0</v>
      </c>
      <c r="J14" s="3" t="s">
        <v>16</v>
      </c>
      <c r="K14" s="2" t="str">
        <f>J14*24100.00</f>
        <v>0</v>
      </c>
      <c r="L14" s="5"/>
    </row>
    <row r="15" spans="1:12" outlineLevel="4">
      <c r="A15" s="1"/>
      <c r="B15" s="1">
        <v>958778</v>
      </c>
      <c r="C15" s="1" t="s">
        <v>44</v>
      </c>
      <c r="D15" s="1">
        <v>89415</v>
      </c>
      <c r="E15" s="2" t="s">
        <v>45</v>
      </c>
      <c r="F15" s="2" t="s">
        <v>46</v>
      </c>
      <c r="G15" s="2">
        <v>0</v>
      </c>
      <c r="H15" s="2">
        <v>0</v>
      </c>
      <c r="I15" s="1">
        <v>0</v>
      </c>
      <c r="J15" s="3" t="s">
        <v>16</v>
      </c>
      <c r="K15" s="2" t="str">
        <f>J15*29153.00</f>
        <v>0</v>
      </c>
      <c r="L15" s="5"/>
    </row>
    <row r="16" spans="1:12" outlineLevel="4">
      <c r="A16" s="1"/>
      <c r="B16" s="1">
        <v>958779</v>
      </c>
      <c r="C16" s="1" t="s">
        <v>47</v>
      </c>
      <c r="D16" s="1">
        <v>62127</v>
      </c>
      <c r="E16" s="2" t="s">
        <v>48</v>
      </c>
      <c r="F16" s="2" t="s">
        <v>49</v>
      </c>
      <c r="G16" s="2">
        <v>0</v>
      </c>
      <c r="H16" s="2">
        <v>0</v>
      </c>
      <c r="I16" s="1">
        <v>0</v>
      </c>
      <c r="J16" s="3" t="s">
        <v>16</v>
      </c>
      <c r="K16" s="2" t="str">
        <f>J16*37514.00</f>
        <v>0</v>
      </c>
      <c r="L16" s="5"/>
    </row>
    <row r="17" spans="1:12" outlineLevel="4">
      <c r="A17" s="1"/>
      <c r="B17" s="1">
        <v>958780</v>
      </c>
      <c r="C17" s="1" t="s">
        <v>50</v>
      </c>
      <c r="D17" s="1">
        <v>92986</v>
      </c>
      <c r="E17" s="2" t="s">
        <v>51</v>
      </c>
      <c r="F17" s="2" t="s">
        <v>52</v>
      </c>
      <c r="G17" s="2">
        <v>0</v>
      </c>
      <c r="H17" s="2">
        <v>0</v>
      </c>
      <c r="I17" s="1">
        <v>0</v>
      </c>
      <c r="J17" s="3" t="s">
        <v>16</v>
      </c>
      <c r="K17" s="2" t="str">
        <f>J17*12091.00</f>
        <v>0</v>
      </c>
      <c r="L17" s="5"/>
    </row>
    <row r="18" spans="1:12" outlineLevel="4">
      <c r="A18" s="1"/>
      <c r="B18" s="1">
        <v>958781</v>
      </c>
      <c r="C18" s="1" t="s">
        <v>53</v>
      </c>
      <c r="D18" s="1">
        <v>52156</v>
      </c>
      <c r="E18" s="2" t="s">
        <v>54</v>
      </c>
      <c r="F18" s="2" t="s">
        <v>55</v>
      </c>
      <c r="G18" s="2">
        <v>0</v>
      </c>
      <c r="H18" s="2">
        <v>0</v>
      </c>
      <c r="I18" s="1">
        <v>0</v>
      </c>
      <c r="J18" s="3" t="s">
        <v>16</v>
      </c>
      <c r="K18" s="2" t="str">
        <f>J18*17414.00</f>
        <v>0</v>
      </c>
      <c r="L18" s="5"/>
    </row>
    <row r="19" spans="1:12" outlineLevel="4">
      <c r="A19" s="1"/>
      <c r="B19" s="1">
        <v>958782</v>
      </c>
      <c r="C19" s="1" t="s">
        <v>56</v>
      </c>
      <c r="D19" s="1">
        <v>65702</v>
      </c>
      <c r="E19" s="2" t="s">
        <v>57</v>
      </c>
      <c r="F19" s="2" t="s">
        <v>58</v>
      </c>
      <c r="G19" s="2">
        <v>0</v>
      </c>
      <c r="H19" s="2">
        <v>0</v>
      </c>
      <c r="I19" s="1">
        <v>0</v>
      </c>
      <c r="J19" s="3" t="s">
        <v>16</v>
      </c>
      <c r="K19" s="2" t="str">
        <f>J19*20776.00</f>
        <v>0</v>
      </c>
      <c r="L19" s="5"/>
    </row>
    <row r="20" spans="1:12" outlineLevel="4">
      <c r="A20" s="1"/>
      <c r="B20" s="1">
        <v>958783</v>
      </c>
      <c r="C20" s="1" t="s">
        <v>59</v>
      </c>
      <c r="D20" s="1">
        <v>25316</v>
      </c>
      <c r="E20" s="2" t="s">
        <v>60</v>
      </c>
      <c r="F20" s="2" t="s">
        <v>61</v>
      </c>
      <c r="G20" s="2">
        <v>0</v>
      </c>
      <c r="H20" s="2">
        <v>0</v>
      </c>
      <c r="I20" s="1">
        <v>0</v>
      </c>
      <c r="J20" s="3" t="s">
        <v>16</v>
      </c>
      <c r="K20" s="2" t="str">
        <f>J20*22976.00</f>
        <v>0</v>
      </c>
      <c r="L20" s="5"/>
    </row>
    <row r="21" spans="1:12" outlineLevel="4">
      <c r="A21" s="1"/>
      <c r="B21" s="1">
        <v>958784</v>
      </c>
      <c r="C21" s="1" t="s">
        <v>62</v>
      </c>
      <c r="D21" s="1">
        <v>11296</v>
      </c>
      <c r="E21" s="2" t="s">
        <v>63</v>
      </c>
      <c r="F21" s="2" t="s">
        <v>64</v>
      </c>
      <c r="G21" s="2">
        <v>0</v>
      </c>
      <c r="H21" s="2">
        <v>0</v>
      </c>
      <c r="I21" s="1">
        <v>0</v>
      </c>
      <c r="J21" s="3" t="s">
        <v>16</v>
      </c>
      <c r="K21" s="2" t="str">
        <f>J21*26107.00</f>
        <v>0</v>
      </c>
      <c r="L21" s="5"/>
    </row>
    <row r="22" spans="1:12" outlineLevel="4">
      <c r="A22" s="1"/>
      <c r="B22" s="1">
        <v>958785</v>
      </c>
      <c r="C22" s="1" t="s">
        <v>65</v>
      </c>
      <c r="D22" s="1">
        <v>72805</v>
      </c>
      <c r="E22" s="2" t="s">
        <v>66</v>
      </c>
      <c r="F22" s="2" t="s">
        <v>67</v>
      </c>
      <c r="G22" s="2">
        <v>0</v>
      </c>
      <c r="H22" s="2">
        <v>0</v>
      </c>
      <c r="I22" s="1">
        <v>0</v>
      </c>
      <c r="J22" s="3" t="s">
        <v>16</v>
      </c>
      <c r="K22" s="2" t="str">
        <f>J22*30031.00</f>
        <v>0</v>
      </c>
      <c r="L22" s="5"/>
    </row>
    <row r="23" spans="1:12" outlineLevel="4">
      <c r="A23" s="1"/>
      <c r="B23" s="1">
        <v>958786</v>
      </c>
      <c r="C23" s="1" t="s">
        <v>68</v>
      </c>
      <c r="D23" s="1">
        <v>38319</v>
      </c>
      <c r="E23" s="2" t="s">
        <v>69</v>
      </c>
      <c r="F23" s="2" t="s">
        <v>70</v>
      </c>
      <c r="G23" s="2">
        <v>0</v>
      </c>
      <c r="H23" s="2">
        <v>0</v>
      </c>
      <c r="I23" s="1">
        <v>0</v>
      </c>
      <c r="J23" s="3" t="s">
        <v>16</v>
      </c>
      <c r="K23" s="2" t="str">
        <f>J23*22986.00</f>
        <v>0</v>
      </c>
      <c r="L23" s="5"/>
    </row>
    <row r="24" spans="1:12" outlineLevel="4">
      <c r="A24" s="1"/>
      <c r="B24" s="1">
        <v>958787</v>
      </c>
      <c r="C24" s="1" t="s">
        <v>71</v>
      </c>
      <c r="D24" s="1">
        <v>74613</v>
      </c>
      <c r="E24" s="2" t="s">
        <v>72</v>
      </c>
      <c r="F24" s="2" t="s">
        <v>73</v>
      </c>
      <c r="G24" s="2">
        <v>0</v>
      </c>
      <c r="H24" s="2">
        <v>0</v>
      </c>
      <c r="I24" s="1">
        <v>0</v>
      </c>
      <c r="J24" s="3" t="s">
        <v>16</v>
      </c>
      <c r="K24" s="2" t="str">
        <f>J24*11637.00</f>
        <v>0</v>
      </c>
      <c r="L24" s="5"/>
    </row>
    <row r="25" spans="1:12" outlineLevel="4">
      <c r="A25" s="1"/>
      <c r="B25" s="1">
        <v>958788</v>
      </c>
      <c r="C25" s="1" t="s">
        <v>74</v>
      </c>
      <c r="D25" s="1">
        <v>78684</v>
      </c>
      <c r="E25" s="2" t="s">
        <v>75</v>
      </c>
      <c r="F25" s="2" t="s">
        <v>76</v>
      </c>
      <c r="G25" s="2">
        <v>0</v>
      </c>
      <c r="H25" s="2">
        <v>0</v>
      </c>
      <c r="I25" s="1">
        <v>0</v>
      </c>
      <c r="J25" s="3" t="s">
        <v>16</v>
      </c>
      <c r="K25" s="2" t="str">
        <f>J25*9121.00</f>
        <v>0</v>
      </c>
      <c r="L25" s="5"/>
    </row>
    <row r="26" spans="1:12" outlineLevel="4">
      <c r="A26" s="1"/>
      <c r="B26" s="1">
        <v>958789</v>
      </c>
      <c r="C26" s="1" t="s">
        <v>77</v>
      </c>
      <c r="D26" s="1">
        <v>77522</v>
      </c>
      <c r="E26" s="2" t="s">
        <v>78</v>
      </c>
      <c r="F26" s="2" t="s">
        <v>79</v>
      </c>
      <c r="G26" s="2">
        <v>0</v>
      </c>
      <c r="H26" s="2">
        <v>0</v>
      </c>
      <c r="I26" s="1">
        <v>0</v>
      </c>
      <c r="J26" s="3" t="s">
        <v>16</v>
      </c>
      <c r="K26" s="2" t="str">
        <f>J26*6327.00</f>
        <v>0</v>
      </c>
      <c r="L26" s="5"/>
    </row>
    <row r="27" spans="1:12" outlineLevel="4">
      <c r="A27" s="1"/>
      <c r="B27" s="1">
        <v>958790</v>
      </c>
      <c r="C27" s="1" t="s">
        <v>80</v>
      </c>
      <c r="D27" s="1">
        <v>63302</v>
      </c>
      <c r="E27" s="2" t="s">
        <v>81</v>
      </c>
      <c r="F27" s="2" t="s">
        <v>82</v>
      </c>
      <c r="G27" s="2">
        <v>0</v>
      </c>
      <c r="H27" s="2">
        <v>0</v>
      </c>
      <c r="I27" s="1">
        <v>0</v>
      </c>
      <c r="J27" s="3" t="s">
        <v>16</v>
      </c>
      <c r="K27" s="2" t="str">
        <f>J27*6682.00</f>
        <v>0</v>
      </c>
      <c r="L27" s="5"/>
    </row>
    <row r="28" spans="1:12" outlineLevel="4">
      <c r="A28" s="1"/>
      <c r="B28" s="1">
        <v>958791</v>
      </c>
      <c r="C28" s="1" t="s">
        <v>83</v>
      </c>
      <c r="D28" s="1">
        <v>20419</v>
      </c>
      <c r="E28" s="2" t="s">
        <v>84</v>
      </c>
      <c r="F28" s="2" t="s">
        <v>85</v>
      </c>
      <c r="G28" s="2">
        <v>0</v>
      </c>
      <c r="H28" s="2">
        <v>0</v>
      </c>
      <c r="I28" s="1">
        <v>0</v>
      </c>
      <c r="J28" s="3" t="s">
        <v>16</v>
      </c>
      <c r="K28" s="2" t="str">
        <f>J28*6979.00</f>
        <v>0</v>
      </c>
      <c r="L28" s="5"/>
    </row>
    <row r="29" spans="1:12" outlineLevel="4">
      <c r="A29" s="1"/>
      <c r="B29" s="1">
        <v>958792</v>
      </c>
      <c r="C29" s="1" t="s">
        <v>86</v>
      </c>
      <c r="D29" s="1">
        <v>23696</v>
      </c>
      <c r="E29" s="2" t="s">
        <v>87</v>
      </c>
      <c r="F29" s="2" t="s">
        <v>88</v>
      </c>
      <c r="G29" s="2">
        <v>0</v>
      </c>
      <c r="H29" s="2">
        <v>0</v>
      </c>
      <c r="I29" s="1">
        <v>0</v>
      </c>
      <c r="J29" s="3" t="s">
        <v>16</v>
      </c>
      <c r="K29" s="2" t="str">
        <f>J29*8462.00</f>
        <v>0</v>
      </c>
      <c r="L29" s="5"/>
    </row>
    <row r="30" spans="1:12" outlineLevel="4">
      <c r="A30" s="1"/>
      <c r="B30" s="1">
        <v>958793</v>
      </c>
      <c r="C30" s="1" t="s">
        <v>89</v>
      </c>
      <c r="D30" s="1">
        <v>45525</v>
      </c>
      <c r="E30" s="2" t="s">
        <v>90</v>
      </c>
      <c r="F30" s="2" t="s">
        <v>91</v>
      </c>
      <c r="G30" s="2">
        <v>0</v>
      </c>
      <c r="H30" s="2">
        <v>0</v>
      </c>
      <c r="I30" s="1">
        <v>0</v>
      </c>
      <c r="J30" s="3" t="s">
        <v>16</v>
      </c>
      <c r="K30" s="2" t="str">
        <f>J30*9537.00</f>
        <v>0</v>
      </c>
      <c r="L30" s="5"/>
    </row>
    <row r="31" spans="1:12" outlineLevel="4">
      <c r="A31" s="1"/>
      <c r="B31" s="1">
        <v>958794</v>
      </c>
      <c r="C31" s="1" t="s">
        <v>92</v>
      </c>
      <c r="D31" s="1">
        <v>95526</v>
      </c>
      <c r="E31" s="2" t="s">
        <v>93</v>
      </c>
      <c r="F31" s="2" t="s">
        <v>94</v>
      </c>
      <c r="G31" s="2">
        <v>0</v>
      </c>
      <c r="H31" s="2">
        <v>0</v>
      </c>
      <c r="I31" s="1">
        <v>0</v>
      </c>
      <c r="J31" s="3" t="s">
        <v>16</v>
      </c>
      <c r="K31" s="2" t="str">
        <f>J31*6847.00</f>
        <v>0</v>
      </c>
      <c r="L31" s="5"/>
    </row>
    <row r="32" spans="1:12" outlineLevel="4">
      <c r="A32" s="1"/>
      <c r="B32" s="1">
        <v>958795</v>
      </c>
      <c r="C32" s="1" t="s">
        <v>95</v>
      </c>
      <c r="D32" s="1">
        <v>20559</v>
      </c>
      <c r="E32" s="2" t="s">
        <v>96</v>
      </c>
      <c r="F32" s="2" t="s">
        <v>97</v>
      </c>
      <c r="G32" s="2">
        <v>0</v>
      </c>
      <c r="H32" s="2">
        <v>0</v>
      </c>
      <c r="I32" s="1">
        <v>0</v>
      </c>
      <c r="J32" s="3" t="s">
        <v>16</v>
      </c>
      <c r="K32" s="2" t="str">
        <f>J32*8883.00</f>
        <v>0</v>
      </c>
      <c r="L32" s="5"/>
    </row>
    <row r="33" spans="1:12" outlineLevel="4">
      <c r="A33" s="1"/>
      <c r="B33" s="1">
        <v>958796</v>
      </c>
      <c r="C33" s="1" t="s">
        <v>98</v>
      </c>
      <c r="D33" s="1">
        <v>87884</v>
      </c>
      <c r="E33" s="2" t="s">
        <v>99</v>
      </c>
      <c r="F33" s="2" t="s">
        <v>100</v>
      </c>
      <c r="G33" s="2">
        <v>0</v>
      </c>
      <c r="H33" s="2">
        <v>0</v>
      </c>
      <c r="I33" s="1">
        <v>0</v>
      </c>
      <c r="J33" s="3" t="s">
        <v>16</v>
      </c>
      <c r="K33" s="2" t="str">
        <f>J33*18361.00</f>
        <v>0</v>
      </c>
      <c r="L33" s="5"/>
    </row>
    <row r="34" spans="1:12" outlineLevel="4">
      <c r="A34" s="1"/>
      <c r="B34" s="1">
        <v>958797</v>
      </c>
      <c r="C34" s="1" t="s">
        <v>101</v>
      </c>
      <c r="D34" s="1">
        <v>74449</v>
      </c>
      <c r="E34" s="2" t="s">
        <v>102</v>
      </c>
      <c r="F34" s="2" t="s">
        <v>103</v>
      </c>
      <c r="G34" s="2">
        <v>0</v>
      </c>
      <c r="H34" s="2">
        <v>0</v>
      </c>
      <c r="I34" s="1">
        <v>0</v>
      </c>
      <c r="J34" s="3" t="s">
        <v>16</v>
      </c>
      <c r="K34" s="2" t="str">
        <f>J34*21503.00</f>
        <v>0</v>
      </c>
      <c r="L34" s="5"/>
    </row>
    <row r="35" spans="1:12" outlineLevel="4">
      <c r="A35" s="1"/>
      <c r="B35" s="1">
        <v>958798</v>
      </c>
      <c r="C35" s="1" t="s">
        <v>104</v>
      </c>
      <c r="D35" s="1">
        <v>56225</v>
      </c>
      <c r="E35" s="2" t="s">
        <v>105</v>
      </c>
      <c r="F35" s="2" t="s">
        <v>106</v>
      </c>
      <c r="G35" s="2">
        <v>0</v>
      </c>
      <c r="H35" s="2">
        <v>0</v>
      </c>
      <c r="I35" s="1">
        <v>0</v>
      </c>
      <c r="J35" s="3" t="s">
        <v>16</v>
      </c>
      <c r="K35" s="2" t="str">
        <f>J35*14041.00</f>
        <v>0</v>
      </c>
      <c r="L35" s="5"/>
    </row>
    <row r="36" spans="1:12" outlineLevel="4">
      <c r="A36" s="1"/>
      <c r="B36" s="1">
        <v>958799</v>
      </c>
      <c r="C36" s="1" t="s">
        <v>107</v>
      </c>
      <c r="D36" s="1">
        <v>21961</v>
      </c>
      <c r="E36" s="2" t="s">
        <v>108</v>
      </c>
      <c r="F36" s="2" t="s">
        <v>109</v>
      </c>
      <c r="G36" s="2">
        <v>0</v>
      </c>
      <c r="H36" s="2">
        <v>0</v>
      </c>
      <c r="I36" s="1">
        <v>0</v>
      </c>
      <c r="J36" s="3" t="s">
        <v>16</v>
      </c>
      <c r="K36" s="2" t="str">
        <f>J36*13029.00</f>
        <v>0</v>
      </c>
      <c r="L36" s="5"/>
    </row>
    <row r="37" spans="1:12" outlineLevel="4">
      <c r="A37" s="1"/>
      <c r="B37" s="1">
        <v>958800</v>
      </c>
      <c r="C37" s="1" t="s">
        <v>110</v>
      </c>
      <c r="D37" s="1">
        <v>11313</v>
      </c>
      <c r="E37" s="2" t="s">
        <v>111</v>
      </c>
      <c r="F37" s="2" t="s">
        <v>112</v>
      </c>
      <c r="G37" s="2">
        <v>0</v>
      </c>
      <c r="H37" s="2">
        <v>0</v>
      </c>
      <c r="I37" s="1">
        <v>0</v>
      </c>
      <c r="J37" s="3" t="s">
        <v>16</v>
      </c>
      <c r="K37" s="2" t="str">
        <f>J37*6667.00</f>
        <v>0</v>
      </c>
      <c r="L37" s="5"/>
    </row>
    <row r="38" spans="1:12" outlineLevel="4">
      <c r="A38" s="1"/>
      <c r="B38" s="1">
        <v>958801</v>
      </c>
      <c r="C38" s="1" t="s">
        <v>113</v>
      </c>
      <c r="D38" s="1">
        <v>59898</v>
      </c>
      <c r="E38" s="2" t="s">
        <v>114</v>
      </c>
      <c r="F38" s="2" t="s">
        <v>115</v>
      </c>
      <c r="G38" s="2">
        <v>0</v>
      </c>
      <c r="H38" s="2">
        <v>0</v>
      </c>
      <c r="I38" s="1">
        <v>0</v>
      </c>
      <c r="J38" s="3" t="s">
        <v>16</v>
      </c>
      <c r="K38" s="2" t="str">
        <f>J38*7386.00</f>
        <v>0</v>
      </c>
      <c r="L3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2026-06-15T08:17:48+03:00</dcterms:created>
  <dcterms:modified xsi:type="dcterms:W3CDTF">2026-06-15T08:17:48+03:00</dcterms:modified>
  <dc:title>Untitled Spreadsheet</dc:title>
  <dc:description/>
  <dc:subject/>
  <cp:keywords/>
  <cp:category/>
</cp:coreProperties>
</file>