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<sst xmlns="http://schemas.openxmlformats.org/spreadsheetml/2006/main" uniqueCount="160">
  <si>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</si>
  <si>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</si>
  <si>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</si>
  <si>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</si>
  <si>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</si>
  <si>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</si>
  <si>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</si>
  <si>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</si>
  <si>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</si>
  <si>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</si>
  <si>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</si>
  <si>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и оборудование для бассейнов</t>
  </si>
  <si>
    <t>Насосы для бассейнов UNIPUMP</t>
  </si>
  <si>
    <t>UNI-101654</t>
  </si>
  <si>
    <t>Насос для бассейна JET POOL HCP1100</t>
  </si>
  <si>
    <t>17 245.00 руб.</t>
  </si>
  <si>
    <t>шт</t>
  </si>
  <si>
    <t>UNI-101655</t>
  </si>
  <si>
    <t>Насос для бассейна JET POOL HCP1500</t>
  </si>
  <si>
    <t>24 332.00 руб.</t>
  </si>
  <si>
    <t>UNI-101656</t>
  </si>
  <si>
    <t>Насос для бассейна JET POOL HCP180</t>
  </si>
  <si>
    <t>11 089.00 руб.</t>
  </si>
  <si>
    <t>UNI-101657</t>
  </si>
  <si>
    <t>Насос для бассейна JET POOL HCP250</t>
  </si>
  <si>
    <t>11 665.00 руб.</t>
  </si>
  <si>
    <t>UNI-101658</t>
  </si>
  <si>
    <t>Насос для бассейна JET POOL HCP370</t>
  </si>
  <si>
    <t>13 736.00 руб.</t>
  </si>
  <si>
    <t>UNI-101659</t>
  </si>
  <si>
    <t>Насос для бассейна JET POOL HCP550</t>
  </si>
  <si>
    <t>15 342.00 руб.</t>
  </si>
  <si>
    <t>UNI-101660</t>
  </si>
  <si>
    <t>Насос для бассейна JET POOL HCP750</t>
  </si>
  <si>
    <t>16 320.00 руб.</t>
  </si>
  <si>
    <t>UNI-101661</t>
  </si>
  <si>
    <t>Насос для бассейна JET POOL SPP 1100FC</t>
  </si>
  <si>
    <t>59 200.00 руб.</t>
  </si>
  <si>
    <t>UNI-101662</t>
  </si>
  <si>
    <t>Насос для бассейна JET POOL SPP 1500FC</t>
  </si>
  <si>
    <t>69 749.00 руб.</t>
  </si>
  <si>
    <t>UNI-101663</t>
  </si>
  <si>
    <t>Насос для бассейна JET POOL SPP 1800</t>
  </si>
  <si>
    <t>24 228.00 руб.</t>
  </si>
  <si>
    <t>UNI-101664</t>
  </si>
  <si>
    <t>Насос для бассейна JET POOL SPP 2000</t>
  </si>
  <si>
    <t>30 966.00 руб.</t>
  </si>
  <si>
    <t>UNI-101665</t>
  </si>
  <si>
    <t>Насос для бассейна JET POOL SPP 2000T</t>
  </si>
  <si>
    <t>29 174.00 руб.</t>
  </si>
  <si>
    <t>UNI-101666</t>
  </si>
  <si>
    <t>Насос для бассейна JET POOL SPP 2200</t>
  </si>
  <si>
    <t>32 619.00 руб.</t>
  </si>
  <si>
    <t>UNI-101667</t>
  </si>
  <si>
    <t>Насос для бассейна JET POOL SPP 2200FC</t>
  </si>
  <si>
    <t>84 738.00 руб.</t>
  </si>
  <si>
    <t>UNI-101668</t>
  </si>
  <si>
    <t>Насос для бассейна JET POOL SPP 2400T</t>
  </si>
  <si>
    <t>32 511.00 руб.</t>
  </si>
  <si>
    <t>UNI-101669</t>
  </si>
  <si>
    <t>Насос для бассейна JET POOL SPP 3000T</t>
  </si>
  <si>
    <t>46 116.00 руб.</t>
  </si>
  <si>
    <t>UNI-101670</t>
  </si>
  <si>
    <t>Насос для бассейна JET POOL SPP 4000T</t>
  </si>
  <si>
    <t>49 341.00 руб.</t>
  </si>
  <si>
    <t>UNI-101671</t>
  </si>
  <si>
    <t>Насос для бассейна JET POOL SPP 750FC</t>
  </si>
  <si>
    <t>54 888.00 руб.</t>
  </si>
  <si>
    <t>UNI-101672</t>
  </si>
  <si>
    <t>Насос для бассейна JET POOL SPP150E</t>
  </si>
  <si>
    <t>15 995.00 руб.</t>
  </si>
  <si>
    <t>UNI-101673</t>
  </si>
  <si>
    <t>Насос для бассейна JET POOL SPP250E</t>
  </si>
  <si>
    <t>21 239.00 руб.</t>
  </si>
  <si>
    <t>UNI-101674</t>
  </si>
  <si>
    <t>Насос для бассейна JET POOL SPPE075</t>
  </si>
  <si>
    <t>15 604.00 руб.</t>
  </si>
  <si>
    <t>UNI-101675</t>
  </si>
  <si>
    <t>Насос для бассейна JET POOL SPPE100</t>
  </si>
  <si>
    <t>15 388.00 руб.</t>
  </si>
  <si>
    <t>UNI-101676</t>
  </si>
  <si>
    <t>Насос для бассейна JET POOL SPPE150</t>
  </si>
  <si>
    <t>17 642.00 руб.</t>
  </si>
  <si>
    <t>UNI-101677</t>
  </si>
  <si>
    <t>Насос для бассейна JET POOL STP 2000T</t>
  </si>
  <si>
    <t>27 961.00 руб.</t>
  </si>
  <si>
    <t>UNI-101678</t>
  </si>
  <si>
    <t>Насос для бассейна JET POOL STP 2400T</t>
  </si>
  <si>
    <t>30 691.00 руб.</t>
  </si>
  <si>
    <t>UNI-101679</t>
  </si>
  <si>
    <t>Насос для бассейна JET POOL STP 3000T</t>
  </si>
  <si>
    <t>38 264.00 руб.</t>
  </si>
  <si>
    <t>UNI-101680</t>
  </si>
  <si>
    <t>Насос для бассейна JET POOL STP 4000T</t>
  </si>
  <si>
    <t>41 775.00 руб.</t>
  </si>
  <si>
    <t>UNI-101681</t>
  </si>
  <si>
    <t>Насос для бассейна JET POOL STP 5500T</t>
  </si>
  <si>
    <t>45 504.00 руб.</t>
  </si>
  <si>
    <t>Теплообменники для бассейнов UNIPUMP</t>
  </si>
  <si>
    <t>UNI-101683</t>
  </si>
  <si>
    <t>Теплообменник TH-120 (2")</t>
  </si>
  <si>
    <t>41 647.00 руб.</t>
  </si>
  <si>
    <t>UNI-101684</t>
  </si>
  <si>
    <t>Теплообменник TH-28</t>
  </si>
  <si>
    <t>10 260.00 руб.</t>
  </si>
  <si>
    <t>UNI-101685</t>
  </si>
  <si>
    <t>Теплообменник TH-40</t>
  </si>
  <si>
    <t>14 939.00 руб.</t>
  </si>
  <si>
    <t>UNI-101686</t>
  </si>
  <si>
    <t>Теплообменник TH-60</t>
  </si>
  <si>
    <t>17 844.00 руб.</t>
  </si>
  <si>
    <t>UNI-101687</t>
  </si>
  <si>
    <t>Теплообменник TH-75 (2")</t>
  </si>
  <si>
    <t>25 587.00 руб.</t>
  </si>
  <si>
    <t>Фильтры для бассейнов UNIPUMP</t>
  </si>
  <si>
    <t>UNI-101689</t>
  </si>
  <si>
    <t>Песочный фильтр с боковым клапаном 1 1/2" SF-525</t>
  </si>
  <si>
    <t>24 626.00 руб.</t>
  </si>
  <si>
    <t>UNI-101690</t>
  </si>
  <si>
    <t>Песочный фильтр с боковым клапаном 1 1/2" SF-600</t>
  </si>
  <si>
    <t>30 258.00 руб.</t>
  </si>
  <si>
    <t>UNI-101691</t>
  </si>
  <si>
    <t>Песочный фильтр с боковым клапаном 1 1/2" SF-650</t>
  </si>
  <si>
    <t>33 591.00 руб.</t>
  </si>
  <si>
    <t>UNI-101692</t>
  </si>
  <si>
    <t>Песочный фильтр с боковым клапаном 1 1/2" SF-700</t>
  </si>
  <si>
    <t>34 208.00 руб.</t>
  </si>
  <si>
    <t>UNI-101693</t>
  </si>
  <si>
    <t>Песочный фильтр с боковым клапаном 2" SF-750</t>
  </si>
  <si>
    <t>41 437.00 руб.</t>
  </si>
  <si>
    <t>UNI-101694</t>
  </si>
  <si>
    <t>Песочный фильтр с боковым клапаном 2" SF-800</t>
  </si>
  <si>
    <t>47 127.00 руб.</t>
  </si>
  <si>
    <t>UNI-101695</t>
  </si>
  <si>
    <t>Песочный фильтр с боковым клапаном 2" SF-900</t>
  </si>
  <si>
    <t>53 986.00 руб.</t>
  </si>
  <si>
    <t>UNI-101696</t>
  </si>
  <si>
    <t>Песочный фильтр с верхним клапаном 1 1/2" TF-400</t>
  </si>
  <si>
    <t>17 592.00 руб.</t>
  </si>
  <si>
    <t>UNI-101697</t>
  </si>
  <si>
    <t>Песочный фильтр с верхним клапаном 1 1/2" TF-450</t>
  </si>
  <si>
    <t>19 872.00 руб.</t>
  </si>
  <si>
    <t>UNI-101698</t>
  </si>
  <si>
    <t>Песочный фильтр с верхним клапаном 1 1/2" TF-525</t>
  </si>
  <si>
    <t>21 335.00 руб.</t>
  </si>
  <si>
    <t>UNI-101699</t>
  </si>
  <si>
    <t>Песочный фильтр с верхним клапаном 1 1/2" TF-650</t>
  </si>
  <si>
    <t>28 331.00 руб.</t>
  </si>
  <si>
    <t>UNI-101700</t>
  </si>
  <si>
    <t>Песочный фильтр с верхним клапаном 1 1/2" TF-700</t>
  </si>
  <si>
    <t>32 522.00 руб.</t>
  </si>
  <si>
    <t>UNI-101701</t>
  </si>
  <si>
    <t>Песочный фильтр с верхним клапаном 2" TF-750</t>
  </si>
  <si>
    <t>37 514.00 руб.</t>
  </si>
  <si>
    <t>UNI-101702</t>
  </si>
  <si>
    <t>Песочный фильтр с верхним клапаном 2" TF-800</t>
  </si>
  <si>
    <t>43 204.00 руб.</t>
  </si>
  <si>
    <t>UNI-101703</t>
  </si>
  <si>
    <t>Песочный фильтр с верхним клапаном 2" TF-900</t>
  </si>
  <si>
    <t>49 293.00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</si>
</sst>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958872</v>
      </c>
      <c r="C5" s="1" t="s">
        <v>13</v>
      </c>
      <c r="D5" s="1">
        <v>17998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J5*17245.00</f>
        <v>0</v>
      </c>
      <c r="L5" s="5"/>
    </row>
    <row r="6" spans="1:12" outlineLevel="4">
      <c r="A6" s="1"/>
      <c r="B6" s="1">
        <v>958873</v>
      </c>
      <c r="C6" s="1" t="s">
        <v>17</v>
      </c>
      <c r="D6" s="1">
        <v>80788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J6*24332.00</f>
        <v>0</v>
      </c>
      <c r="L6" s="5"/>
    </row>
    <row r="7" spans="1:12" outlineLevel="4">
      <c r="A7" s="1"/>
      <c r="B7" s="1">
        <v>958874</v>
      </c>
      <c r="C7" s="1" t="s">
        <v>20</v>
      </c>
      <c r="D7" s="1">
        <v>70866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J7*11089.00</f>
        <v>0</v>
      </c>
      <c r="L7" s="5"/>
    </row>
    <row r="8" spans="1:12" outlineLevel="4">
      <c r="A8" s="1"/>
      <c r="B8" s="1">
        <v>958875</v>
      </c>
      <c r="C8" s="1" t="s">
        <v>23</v>
      </c>
      <c r="D8" s="1">
        <v>91009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J8*11665.00</f>
        <v>0</v>
      </c>
      <c r="L8" s="5"/>
    </row>
    <row r="9" spans="1:12" outlineLevel="4">
      <c r="A9" s="1"/>
      <c r="B9" s="1">
        <v>958876</v>
      </c>
      <c r="C9" s="1" t="s">
        <v>26</v>
      </c>
      <c r="D9" s="1">
        <v>43309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J9*13736.00</f>
        <v>0</v>
      </c>
      <c r="L9" s="5"/>
    </row>
    <row r="10" spans="1:12" outlineLevel="4">
      <c r="A10" s="1"/>
      <c r="B10" s="1">
        <v>958877</v>
      </c>
      <c r="C10" s="1" t="s">
        <v>29</v>
      </c>
      <c r="D10" s="1">
        <v>66305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J10*15342.00</f>
        <v>0</v>
      </c>
      <c r="L10" s="5"/>
    </row>
    <row r="11" spans="1:12" outlineLevel="4">
      <c r="A11" s="1"/>
      <c r="B11" s="1">
        <v>958878</v>
      </c>
      <c r="C11" s="1" t="s">
        <v>32</v>
      </c>
      <c r="D11" s="1">
        <v>12153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J11*16320.00</f>
        <v>0</v>
      </c>
      <c r="L11" s="5"/>
    </row>
    <row r="12" spans="1:12" outlineLevel="4">
      <c r="A12" s="1"/>
      <c r="B12" s="1">
        <v>958879</v>
      </c>
      <c r="C12" s="1" t="s">
        <v>35</v>
      </c>
      <c r="D12" s="1">
        <v>86556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J12*59200.00</f>
        <v>0</v>
      </c>
      <c r="L12" s="5"/>
    </row>
    <row r="13" spans="1:12" outlineLevel="4">
      <c r="A13" s="1"/>
      <c r="B13" s="1">
        <v>958880</v>
      </c>
      <c r="C13" s="1" t="s">
        <v>38</v>
      </c>
      <c r="D13" s="1">
        <v>60045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J13*69749.00</f>
        <v>0</v>
      </c>
      <c r="L13" s="5"/>
    </row>
    <row r="14" spans="1:12" outlineLevel="4">
      <c r="A14" s="1"/>
      <c r="B14" s="1">
        <v>958881</v>
      </c>
      <c r="C14" s="1" t="s">
        <v>41</v>
      </c>
      <c r="D14" s="1">
        <v>65299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J14*24228.00</f>
        <v>0</v>
      </c>
      <c r="L14" s="5"/>
    </row>
    <row r="15" spans="1:12" outlineLevel="4">
      <c r="A15" s="1"/>
      <c r="B15" s="1">
        <v>958882</v>
      </c>
      <c r="C15" s="1" t="s">
        <v>44</v>
      </c>
      <c r="D15" s="1">
        <v>92821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J15*30966.00</f>
        <v>0</v>
      </c>
      <c r="L15" s="5"/>
    </row>
    <row r="16" spans="1:12" outlineLevel="4">
      <c r="A16" s="1"/>
      <c r="B16" s="1">
        <v>958883</v>
      </c>
      <c r="C16" s="1" t="s">
        <v>47</v>
      </c>
      <c r="D16" s="1">
        <v>17136</v>
      </c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J16*29174.00</f>
        <v>0</v>
      </c>
      <c r="L16" s="5"/>
    </row>
    <row r="17" spans="1:12" outlineLevel="4">
      <c r="A17" s="1"/>
      <c r="B17" s="1">
        <v>958884</v>
      </c>
      <c r="C17" s="1" t="s">
        <v>50</v>
      </c>
      <c r="D17" s="1">
        <v>34633</v>
      </c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J17*32619.00</f>
        <v>0</v>
      </c>
      <c r="L17" s="5"/>
    </row>
    <row r="18" spans="1:12" outlineLevel="4">
      <c r="A18" s="1"/>
      <c r="B18" s="1">
        <v>958885</v>
      </c>
      <c r="C18" s="1" t="s">
        <v>53</v>
      </c>
      <c r="D18" s="1">
        <v>25180</v>
      </c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J18*84738.00</f>
        <v>0</v>
      </c>
      <c r="L18" s="5"/>
    </row>
    <row r="19" spans="1:12" outlineLevel="4">
      <c r="A19" s="1"/>
      <c r="B19" s="1">
        <v>958886</v>
      </c>
      <c r="C19" s="1" t="s">
        <v>56</v>
      </c>
      <c r="D19" s="1">
        <v>61017</v>
      </c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J19*32511.00</f>
        <v>0</v>
      </c>
      <c r="L19" s="5"/>
    </row>
    <row r="20" spans="1:12" outlineLevel="4">
      <c r="A20" s="1"/>
      <c r="B20" s="1">
        <v>958887</v>
      </c>
      <c r="C20" s="1" t="s">
        <v>59</v>
      </c>
      <c r="D20" s="1">
        <v>66281</v>
      </c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J20*46116.00</f>
        <v>0</v>
      </c>
      <c r="L20" s="5"/>
    </row>
    <row r="21" spans="1:12" outlineLevel="4">
      <c r="A21" s="1"/>
      <c r="B21" s="1">
        <v>958888</v>
      </c>
      <c r="C21" s="1" t="s">
        <v>62</v>
      </c>
      <c r="D21" s="1">
        <v>14347</v>
      </c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J21*49341.00</f>
        <v>0</v>
      </c>
      <c r="L21" s="5"/>
    </row>
    <row r="22" spans="1:12" outlineLevel="4">
      <c r="A22" s="1"/>
      <c r="B22" s="1">
        <v>958889</v>
      </c>
      <c r="C22" s="1" t="s">
        <v>65</v>
      </c>
      <c r="D22" s="1">
        <v>19382</v>
      </c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J22*54888.00</f>
        <v>0</v>
      </c>
      <c r="L22" s="5"/>
    </row>
    <row r="23" spans="1:12" outlineLevel="4">
      <c r="A23" s="1"/>
      <c r="B23" s="1">
        <v>958890</v>
      </c>
      <c r="C23" s="1" t="s">
        <v>68</v>
      </c>
      <c r="D23" s="1">
        <v>45371</v>
      </c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J23*15995.00</f>
        <v>0</v>
      </c>
      <c r="L23" s="5"/>
    </row>
    <row r="24" spans="1:12" outlineLevel="4">
      <c r="A24" s="1"/>
      <c r="B24" s="1">
        <v>958891</v>
      </c>
      <c r="C24" s="1" t="s">
        <v>71</v>
      </c>
      <c r="D24" s="1">
        <v>37780</v>
      </c>
      <c r="E24" s="2" t="s">
        <v>72</v>
      </c>
      <c r="F24" s="2" t="s">
        <v>73</v>
      </c>
      <c r="G24" s="2">
        <v>0</v>
      </c>
      <c r="H24" s="2">
        <v>0</v>
      </c>
      <c r="I24" s="1">
        <v>0</v>
      </c>
      <c r="J24" s="3" t="s">
        <v>16</v>
      </c>
      <c r="K24" s="2" t="str">
        <f>J24*21239.00</f>
        <v>0</v>
      </c>
      <c r="L24" s="5"/>
    </row>
    <row r="25" spans="1:12" outlineLevel="4">
      <c r="A25" s="1"/>
      <c r="B25" s="1">
        <v>958892</v>
      </c>
      <c r="C25" s="1" t="s">
        <v>74</v>
      </c>
      <c r="D25" s="1">
        <v>56454</v>
      </c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J25*15604.00</f>
        <v>0</v>
      </c>
      <c r="L25" s="5"/>
    </row>
    <row r="26" spans="1:12" outlineLevel="4">
      <c r="A26" s="1"/>
      <c r="B26" s="1">
        <v>958893</v>
      </c>
      <c r="C26" s="1" t="s">
        <v>77</v>
      </c>
      <c r="D26" s="1">
        <v>54192</v>
      </c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J26*15388.00</f>
        <v>0</v>
      </c>
      <c r="L26" s="5"/>
    </row>
    <row r="27" spans="1:12" outlineLevel="4">
      <c r="A27" s="1"/>
      <c r="B27" s="1">
        <v>958894</v>
      </c>
      <c r="C27" s="1" t="s">
        <v>80</v>
      </c>
      <c r="D27" s="1">
        <v>40525</v>
      </c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J27*17642.00</f>
        <v>0</v>
      </c>
      <c r="L27" s="5"/>
    </row>
    <row r="28" spans="1:12" outlineLevel="4">
      <c r="A28" s="1"/>
      <c r="B28" s="1">
        <v>958895</v>
      </c>
      <c r="C28" s="1" t="s">
        <v>83</v>
      </c>
      <c r="D28" s="1">
        <v>56058</v>
      </c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J28*27961.00</f>
        <v>0</v>
      </c>
      <c r="L28" s="5"/>
    </row>
    <row r="29" spans="1:12" outlineLevel="4">
      <c r="A29" s="1"/>
      <c r="B29" s="1">
        <v>958896</v>
      </c>
      <c r="C29" s="1" t="s">
        <v>86</v>
      </c>
      <c r="D29" s="1">
        <v>74318</v>
      </c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J29*30691.00</f>
        <v>0</v>
      </c>
      <c r="L29" s="5"/>
    </row>
    <row r="30" spans="1:12" outlineLevel="4">
      <c r="A30" s="1"/>
      <c r="B30" s="1">
        <v>958897</v>
      </c>
      <c r="C30" s="1" t="s">
        <v>89</v>
      </c>
      <c r="D30" s="1">
        <v>91275</v>
      </c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16</v>
      </c>
      <c r="K30" s="2" t="str">
        <f>J30*38264.00</f>
        <v>0</v>
      </c>
      <c r="L30" s="5"/>
    </row>
    <row r="31" spans="1:12" outlineLevel="4">
      <c r="A31" s="1"/>
      <c r="B31" s="1">
        <v>958898</v>
      </c>
      <c r="C31" s="1" t="s">
        <v>92</v>
      </c>
      <c r="D31" s="1">
        <v>82258</v>
      </c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16</v>
      </c>
      <c r="K31" s="2" t="str">
        <f>J31*41775.00</f>
        <v>0</v>
      </c>
      <c r="L31" s="5"/>
    </row>
    <row r="32" spans="1:12" outlineLevel="4">
      <c r="A32" s="1"/>
      <c r="B32" s="1">
        <v>958899</v>
      </c>
      <c r="C32" s="1" t="s">
        <v>95</v>
      </c>
      <c r="D32" s="1">
        <v>84615</v>
      </c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J32*45504.00</f>
        <v>0</v>
      </c>
      <c r="L32" s="5"/>
    </row>
    <row r="33" spans="1:12" outlineLevel="2">
      <c r="A33" s="8" t="s">
        <v>98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outlineLevel="4">
      <c r="A34" s="1"/>
      <c r="B34" s="1">
        <v>958900</v>
      </c>
      <c r="C34" s="1" t="s">
        <v>99</v>
      </c>
      <c r="D34" s="1">
        <v>82891</v>
      </c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16</v>
      </c>
      <c r="K34" s="2" t="str">
        <f>J34*41647.00</f>
        <v>0</v>
      </c>
      <c r="L34" s="5"/>
    </row>
    <row r="35" spans="1:12" outlineLevel="4">
      <c r="A35" s="1"/>
      <c r="B35" s="1">
        <v>958901</v>
      </c>
      <c r="C35" s="1" t="s">
        <v>102</v>
      </c>
      <c r="D35" s="1">
        <v>23819</v>
      </c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16</v>
      </c>
      <c r="K35" s="2" t="str">
        <f>J35*10260.00</f>
        <v>0</v>
      </c>
      <c r="L35" s="5"/>
    </row>
    <row r="36" spans="1:12" outlineLevel="4">
      <c r="A36" s="1"/>
      <c r="B36" s="1">
        <v>958902</v>
      </c>
      <c r="C36" s="1" t="s">
        <v>105</v>
      </c>
      <c r="D36" s="1">
        <v>80299</v>
      </c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16</v>
      </c>
      <c r="K36" s="2" t="str">
        <f>J36*14939.00</f>
        <v>0</v>
      </c>
      <c r="L36" s="5"/>
    </row>
    <row r="37" spans="1:12" outlineLevel="4">
      <c r="A37" s="1"/>
      <c r="B37" s="1">
        <v>958903</v>
      </c>
      <c r="C37" s="1" t="s">
        <v>108</v>
      </c>
      <c r="D37" s="1">
        <v>41840</v>
      </c>
      <c r="E37" s="2" t="s">
        <v>109</v>
      </c>
      <c r="F37" s="2" t="s">
        <v>110</v>
      </c>
      <c r="G37" s="2">
        <v>0</v>
      </c>
      <c r="H37" s="2">
        <v>0</v>
      </c>
      <c r="I37" s="1">
        <v>0</v>
      </c>
      <c r="J37" s="3" t="s">
        <v>16</v>
      </c>
      <c r="K37" s="2" t="str">
        <f>J37*17844.00</f>
        <v>0</v>
      </c>
      <c r="L37" s="5"/>
    </row>
    <row r="38" spans="1:12" outlineLevel="4">
      <c r="A38" s="1"/>
      <c r="B38" s="1">
        <v>958904</v>
      </c>
      <c r="C38" s="1" t="s">
        <v>111</v>
      </c>
      <c r="D38" s="1">
        <v>70314</v>
      </c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16</v>
      </c>
      <c r="K38" s="2" t="str">
        <f>J38*25587.00</f>
        <v>0</v>
      </c>
      <c r="L38" s="5"/>
    </row>
    <row r="39" spans="1:12" outlineLevel="2">
      <c r="A39" s="8" t="s">
        <v>114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outlineLevel="4">
      <c r="A40" s="1"/>
      <c r="B40" s="1">
        <v>958905</v>
      </c>
      <c r="C40" s="1" t="s">
        <v>115</v>
      </c>
      <c r="D40" s="1">
        <v>51541</v>
      </c>
      <c r="E40" s="2" t="s">
        <v>116</v>
      </c>
      <c r="F40" s="2" t="s">
        <v>117</v>
      </c>
      <c r="G40" s="2">
        <v>0</v>
      </c>
      <c r="H40" s="2">
        <v>0</v>
      </c>
      <c r="I40" s="1">
        <v>0</v>
      </c>
      <c r="J40" s="3" t="s">
        <v>16</v>
      </c>
      <c r="K40" s="2" t="str">
        <f>J40*24626.00</f>
        <v>0</v>
      </c>
      <c r="L40" s="5"/>
    </row>
    <row r="41" spans="1:12" outlineLevel="4">
      <c r="A41" s="1"/>
      <c r="B41" s="1">
        <v>958906</v>
      </c>
      <c r="C41" s="1" t="s">
        <v>118</v>
      </c>
      <c r="D41" s="1">
        <v>77071</v>
      </c>
      <c r="E41" s="2" t="s">
        <v>119</v>
      </c>
      <c r="F41" s="2" t="s">
        <v>120</v>
      </c>
      <c r="G41" s="2">
        <v>0</v>
      </c>
      <c r="H41" s="2">
        <v>0</v>
      </c>
      <c r="I41" s="1">
        <v>0</v>
      </c>
      <c r="J41" s="3" t="s">
        <v>16</v>
      </c>
      <c r="K41" s="2" t="str">
        <f>J41*30258.00</f>
        <v>0</v>
      </c>
      <c r="L41" s="5"/>
    </row>
    <row r="42" spans="1:12" outlineLevel="4">
      <c r="A42" s="1"/>
      <c r="B42" s="1">
        <v>958907</v>
      </c>
      <c r="C42" s="1" t="s">
        <v>121</v>
      </c>
      <c r="D42" s="1">
        <v>47174</v>
      </c>
      <c r="E42" s="2" t="s">
        <v>122</v>
      </c>
      <c r="F42" s="2" t="s">
        <v>123</v>
      </c>
      <c r="G42" s="2">
        <v>0</v>
      </c>
      <c r="H42" s="2">
        <v>0</v>
      </c>
      <c r="I42" s="1">
        <v>0</v>
      </c>
      <c r="J42" s="3" t="s">
        <v>16</v>
      </c>
      <c r="K42" s="2" t="str">
        <f>J42*33591.00</f>
        <v>0</v>
      </c>
      <c r="L42" s="5"/>
    </row>
    <row r="43" spans="1:12" outlineLevel="4">
      <c r="A43" s="1"/>
      <c r="B43" s="1">
        <v>958908</v>
      </c>
      <c r="C43" s="1" t="s">
        <v>124</v>
      </c>
      <c r="D43" s="1">
        <v>14005</v>
      </c>
      <c r="E43" s="2" t="s">
        <v>125</v>
      </c>
      <c r="F43" s="2" t="s">
        <v>126</v>
      </c>
      <c r="G43" s="2">
        <v>0</v>
      </c>
      <c r="H43" s="2">
        <v>0</v>
      </c>
      <c r="I43" s="1">
        <v>0</v>
      </c>
      <c r="J43" s="3" t="s">
        <v>16</v>
      </c>
      <c r="K43" s="2" t="str">
        <f>J43*34208.00</f>
        <v>0</v>
      </c>
      <c r="L43" s="5"/>
    </row>
    <row r="44" spans="1:12" outlineLevel="4">
      <c r="A44" s="1"/>
      <c r="B44" s="1">
        <v>958909</v>
      </c>
      <c r="C44" s="1" t="s">
        <v>127</v>
      </c>
      <c r="D44" s="1">
        <v>92118</v>
      </c>
      <c r="E44" s="2" t="s">
        <v>128</v>
      </c>
      <c r="F44" s="2" t="s">
        <v>129</v>
      </c>
      <c r="G44" s="2">
        <v>0</v>
      </c>
      <c r="H44" s="2">
        <v>0</v>
      </c>
      <c r="I44" s="1">
        <v>0</v>
      </c>
      <c r="J44" s="3" t="s">
        <v>16</v>
      </c>
      <c r="K44" s="2" t="str">
        <f>J44*41437.00</f>
        <v>0</v>
      </c>
      <c r="L44" s="5"/>
    </row>
    <row r="45" spans="1:12" outlineLevel="4">
      <c r="A45" s="1"/>
      <c r="B45" s="1">
        <v>958910</v>
      </c>
      <c r="C45" s="1" t="s">
        <v>130</v>
      </c>
      <c r="D45" s="1">
        <v>54836</v>
      </c>
      <c r="E45" s="2" t="s">
        <v>131</v>
      </c>
      <c r="F45" s="2" t="s">
        <v>132</v>
      </c>
      <c r="G45" s="2">
        <v>0</v>
      </c>
      <c r="H45" s="2">
        <v>0</v>
      </c>
      <c r="I45" s="1">
        <v>0</v>
      </c>
      <c r="J45" s="3" t="s">
        <v>16</v>
      </c>
      <c r="K45" s="2" t="str">
        <f>J45*47127.00</f>
        <v>0</v>
      </c>
      <c r="L45" s="5"/>
    </row>
    <row r="46" spans="1:12" outlineLevel="4">
      <c r="A46" s="1"/>
      <c r="B46" s="1">
        <v>958911</v>
      </c>
      <c r="C46" s="1" t="s">
        <v>133</v>
      </c>
      <c r="D46" s="1">
        <v>77880</v>
      </c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16</v>
      </c>
      <c r="K46" s="2" t="str">
        <f>J46*53986.00</f>
        <v>0</v>
      </c>
      <c r="L46" s="5"/>
    </row>
    <row r="47" spans="1:12" outlineLevel="4">
      <c r="A47" s="1"/>
      <c r="B47" s="1">
        <v>958912</v>
      </c>
      <c r="C47" s="1" t="s">
        <v>136</v>
      </c>
      <c r="D47" s="1">
        <v>64119</v>
      </c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16</v>
      </c>
      <c r="K47" s="2" t="str">
        <f>J47*17592.00</f>
        <v>0</v>
      </c>
      <c r="L47" s="5"/>
    </row>
    <row r="48" spans="1:12" outlineLevel="4">
      <c r="A48" s="1"/>
      <c r="B48" s="1">
        <v>958913</v>
      </c>
      <c r="C48" s="1" t="s">
        <v>139</v>
      </c>
      <c r="D48" s="1">
        <v>35617</v>
      </c>
      <c r="E48" s="2" t="s">
        <v>140</v>
      </c>
      <c r="F48" s="2" t="s">
        <v>141</v>
      </c>
      <c r="G48" s="2">
        <v>0</v>
      </c>
      <c r="H48" s="2">
        <v>0</v>
      </c>
      <c r="I48" s="1">
        <v>0</v>
      </c>
      <c r="J48" s="3" t="s">
        <v>16</v>
      </c>
      <c r="K48" s="2" t="str">
        <f>J48*19872.00</f>
        <v>0</v>
      </c>
      <c r="L48" s="5"/>
    </row>
    <row r="49" spans="1:12" outlineLevel="4">
      <c r="A49" s="1"/>
      <c r="B49" s="1">
        <v>958914</v>
      </c>
      <c r="C49" s="1" t="s">
        <v>142</v>
      </c>
      <c r="D49" s="1">
        <v>62373</v>
      </c>
      <c r="E49" s="2" t="s">
        <v>143</v>
      </c>
      <c r="F49" s="2" t="s">
        <v>144</v>
      </c>
      <c r="G49" s="2">
        <v>0</v>
      </c>
      <c r="H49" s="2">
        <v>0</v>
      </c>
      <c r="I49" s="1">
        <v>0</v>
      </c>
      <c r="J49" s="3" t="s">
        <v>16</v>
      </c>
      <c r="K49" s="2" t="str">
        <f>J49*21335.00</f>
        <v>0</v>
      </c>
      <c r="L49" s="5"/>
    </row>
    <row r="50" spans="1:12" outlineLevel="4">
      <c r="A50" s="1"/>
      <c r="B50" s="1">
        <v>958915</v>
      </c>
      <c r="C50" s="1" t="s">
        <v>145</v>
      </c>
      <c r="D50" s="1">
        <v>17793</v>
      </c>
      <c r="E50" s="2" t="s">
        <v>146</v>
      </c>
      <c r="F50" s="2" t="s">
        <v>147</v>
      </c>
      <c r="G50" s="2">
        <v>0</v>
      </c>
      <c r="H50" s="2">
        <v>0</v>
      </c>
      <c r="I50" s="1">
        <v>0</v>
      </c>
      <c r="J50" s="3" t="s">
        <v>16</v>
      </c>
      <c r="K50" s="2" t="str">
        <f>J50*28331.00</f>
        <v>0</v>
      </c>
      <c r="L50" s="5"/>
    </row>
    <row r="51" spans="1:12" outlineLevel="4">
      <c r="A51" s="1"/>
      <c r="B51" s="1">
        <v>958916</v>
      </c>
      <c r="C51" s="1" t="s">
        <v>148</v>
      </c>
      <c r="D51" s="1">
        <v>95075</v>
      </c>
      <c r="E51" s="2" t="s">
        <v>149</v>
      </c>
      <c r="F51" s="2" t="s">
        <v>150</v>
      </c>
      <c r="G51" s="2">
        <v>0</v>
      </c>
      <c r="H51" s="2">
        <v>0</v>
      </c>
      <c r="I51" s="1">
        <v>0</v>
      </c>
      <c r="J51" s="3" t="s">
        <v>16</v>
      </c>
      <c r="K51" s="2" t="str">
        <f>J51*32522.00</f>
        <v>0</v>
      </c>
      <c r="L51" s="5"/>
    </row>
    <row r="52" spans="1:12" outlineLevel="4">
      <c r="A52" s="1"/>
      <c r="B52" s="1">
        <v>958917</v>
      </c>
      <c r="C52" s="1" t="s">
        <v>151</v>
      </c>
      <c r="D52" s="1">
        <v>11468</v>
      </c>
      <c r="E52" s="2" t="s">
        <v>152</v>
      </c>
      <c r="F52" s="2" t="s">
        <v>153</v>
      </c>
      <c r="G52" s="2">
        <v>0</v>
      </c>
      <c r="H52" s="2">
        <v>0</v>
      </c>
      <c r="I52" s="1">
        <v>0</v>
      </c>
      <c r="J52" s="3" t="s">
        <v>16</v>
      </c>
      <c r="K52" s="2" t="str">
        <f>J52*37514.00</f>
        <v>0</v>
      </c>
      <c r="L52" s="5"/>
    </row>
    <row r="53" spans="1:12" outlineLevel="4">
      <c r="A53" s="1"/>
      <c r="B53" s="1">
        <v>958918</v>
      </c>
      <c r="C53" s="1" t="s">
        <v>154</v>
      </c>
      <c r="D53" s="1">
        <v>63419</v>
      </c>
      <c r="E53" s="2" t="s">
        <v>155</v>
      </c>
      <c r="F53" s="2" t="s">
        <v>156</v>
      </c>
      <c r="G53" s="2">
        <v>0</v>
      </c>
      <c r="H53" s="2">
        <v>0</v>
      </c>
      <c r="I53" s="1">
        <v>0</v>
      </c>
      <c r="J53" s="3" t="s">
        <v>16</v>
      </c>
      <c r="K53" s="2" t="str">
        <f>J53*43204.00</f>
        <v>0</v>
      </c>
      <c r="L53" s="5"/>
    </row>
    <row r="54" spans="1:12" outlineLevel="4">
      <c r="A54" s="1"/>
      <c r="B54" s="1">
        <v>958919</v>
      </c>
      <c r="C54" s="1" t="s">
        <v>157</v>
      </c>
      <c r="D54" s="1">
        <v>63555</v>
      </c>
      <c r="E54" s="2" t="s">
        <v>158</v>
      </c>
      <c r="F54" s="2" t="s">
        <v>159</v>
      </c>
      <c r="G54" s="2">
        <v>0</v>
      </c>
      <c r="H54" s="2">
        <v>0</v>
      </c>
      <c r="I54" s="1">
        <v>0</v>
      </c>
      <c r="J54" s="3" t="s">
        <v>16</v>
      </c>
      <c r="K54" s="2" t="str">
        <f>J54*49293.00</f>
        <v>0</v>
      </c>
      <c r="L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3:K33"/>
    <mergeCell ref="A39:K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2026-06-22T06:06:18+03:00</dcterms:created>
  <dcterms:modified xsi:type="dcterms:W3CDTF">2026-06-22T06:06:18+03:00</dcterms:modified>
  <dc:title>Untitled Spreadsheet</dc:title>
  <dc:description/>
  <dc:subject/>
  <cp:keywords/>
  <cp:category/>
</cp:coreProperties>
</file>