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<sst xmlns="http://schemas.openxmlformats.org/spreadsheetml/2006/main" uniqueCount="92">
  <si>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</si>
  <si>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</si>
  <si>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</si>
  <si>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</si>
  <si>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</si>
  <si>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</si>
  <si>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</si>
  <si>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</si>
  <si>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</si>
  <si>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</si>
  <si>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</si>
  <si>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Скважные погружные насосы</t>
  </si>
  <si>
    <t>Скважные винтовые (шнековые) насосы</t>
  </si>
  <si>
    <t>Скважные винтовые насосы ZEGOR</t>
  </si>
  <si>
    <t>ZGR-001001</t>
  </si>
  <si>
    <t>3QGD1-25-0.25kw-10m</t>
  </si>
  <si>
    <t>Скважинный винтовой насос 3" (75мм) 250 Вт;  напор 70м; макс. расход 1,7 м3/час;  кабель 10м (1/1шт)</t>
  </si>
  <si>
    <t>6 358.89 руб.</t>
  </si>
  <si>
    <t>шт</t>
  </si>
  <si>
    <t>ZGR-001002</t>
  </si>
  <si>
    <t>3QGD1-25-0.25kw-20m</t>
  </si>
  <si>
    <t>Скважинный винтовой насос 3" (75мм)  250 Вт;  напор 70м; макс. расход 1,7 м3/час;  кабель 20м (1/1шт</t>
  </si>
  <si>
    <t>7 334.13 руб.</t>
  </si>
  <si>
    <t>ZGR-001003</t>
  </si>
  <si>
    <t>3QGD1.2-30-0.37-10m</t>
  </si>
  <si>
    <t>Скважинный винтовой насос 3" (75мм) 370 Вт;  напор 90м; макс. расход 1,9 м3/час;  кабель 10м (1/1шт)</t>
  </si>
  <si>
    <t>7 251.14 руб.</t>
  </si>
  <si>
    <t>ZGR-001004</t>
  </si>
  <si>
    <t>3QGD1.2-30-0.37-20m</t>
  </si>
  <si>
    <t>Скважинный винтовой насос 3" (75мм) 370 Вт;  напор 90м; макс. расход 1,9 м3/час;  кабель 20м (1/1шт)</t>
  </si>
  <si>
    <t>8 237.05 руб.</t>
  </si>
  <si>
    <t>ZGR-001005</t>
  </si>
  <si>
    <t>3QGD1.2-50-0.55-20m</t>
  </si>
  <si>
    <t>Скважинный винтовой насос 3" (75мм) 550 Вт;  напор 110м; макс. расход 1,9 м3/час;  кабель 20м (1/1шт</t>
  </si>
  <si>
    <t>9 057.16 руб.</t>
  </si>
  <si>
    <t>ZGR-001006</t>
  </si>
  <si>
    <t>4QGD1.2-50-0.37-10m</t>
  </si>
  <si>
    <t>(В) Скважинный винтовой насос 4" (100мм) 370 Вт;  напор 110м; макс. расход 1,9 м3/час;  кабель 10м (</t>
  </si>
  <si>
    <t>8 081.45 руб.</t>
  </si>
  <si>
    <t>ZGR-001007</t>
  </si>
  <si>
    <t>4QGD1.2-50-0.37-20m</t>
  </si>
  <si>
    <t>Скважинный винтовой насос 4" (100мм) 370 Вт;  напор 110м; макс. расход 1,9 м3/час;  кабель 20м (1шт)</t>
  </si>
  <si>
    <t>8 045.96 руб.</t>
  </si>
  <si>
    <t>ZGR-001008</t>
  </si>
  <si>
    <t>4QGD1.8-50-0.55-10m</t>
  </si>
  <si>
    <t>(В) Скважинный винтовой насос 4" (100мм) 550 Вт;  напор 110м; макс. расход 2,9 м3/час;  кабель 10м (</t>
  </si>
  <si>
    <t>9 737.50 руб.</t>
  </si>
  <si>
    <t>ZGR-001009</t>
  </si>
  <si>
    <t>4QGD1.8-50-0.55-20m</t>
  </si>
  <si>
    <t>Скважинный винтовой насос 4" (100мм) 550 Вт;  напор 110м; макс. расход 2,9 м3/час;  кабель 20м (1шт)</t>
  </si>
  <si>
    <t>9 674.57 руб.</t>
  </si>
  <si>
    <t>ZGR-001133</t>
  </si>
  <si>
    <t>3QGD1.2-50-0.55 10m</t>
  </si>
  <si>
    <t>(В) Скважинный винтовой насос 3" (75мм) 550 Вт;  напор 110м; макс. расход 1,9 м3/час;  кабель 10</t>
  </si>
  <si>
    <t>8 817.08 руб.</t>
  </si>
  <si>
    <t>ZGR-001134</t>
  </si>
  <si>
    <t>4QGD2-60-0.75 10m</t>
  </si>
  <si>
    <t>Скважинный винтовой насос 4" (100мм) 750 Вт;  напор 150м; макс. расход 3,0 м3/час</t>
  </si>
  <si>
    <t>8 510.77 руб.</t>
  </si>
  <si>
    <t>ZGR-001229</t>
  </si>
  <si>
    <t>3QGD1-25-0.25kw 15m</t>
  </si>
  <si>
    <t>Скважинный винтовой насос 3" (75мм)  250 Вт;  напор 70м; макс. расход 1,7 м3/час;  кабель 15м (1/1шт</t>
  </si>
  <si>
    <t>6 938.40 руб.</t>
  </si>
  <si>
    <t>ZGR-001230</t>
  </si>
  <si>
    <t>3QGD1.2-30-0.37 25m</t>
  </si>
  <si>
    <t>Скважинный винтовой насос 3" (75мм)  370 Вт;  напор 90м; макс. расход 1,9 м3/час;  кабель 25м (1/1шт</t>
  </si>
  <si>
    <t>8 065.96 руб.</t>
  </si>
  <si>
    <t>ZGR-001231</t>
  </si>
  <si>
    <t>3QGD1.2-50-0.55 30m</t>
  </si>
  <si>
    <t>Скважинный винтовой насос 3" (75мм)  550 Вт;  напор 110м; макс. расход 1,9 м3/час;  кабель 30м (1/1ш</t>
  </si>
  <si>
    <t>9 345.60 руб.</t>
  </si>
  <si>
    <t>ZGR-001305</t>
  </si>
  <si>
    <t>2QGD-0.37-20m</t>
  </si>
  <si>
    <t>Скважинный винтовой насос 2" (50мм) 370 Вт;  напор 52м; макс. расход 1,4 м3/час;  кабель 20м (1/1шт)</t>
  </si>
  <si>
    <t>12 958.20 руб.</t>
  </si>
  <si>
    <t>ZGR-001306</t>
  </si>
  <si>
    <t>2QGD-0.55-20m</t>
  </si>
  <si>
    <t>Скважинный винтовой насос 2" (50мм) 550 Вт;  напор 70м; макс. расход 1,4 м3/час;  кабель 20м (1/1шт)</t>
  </si>
  <si>
    <t>14 148.27 руб.</t>
  </si>
  <si>
    <t>Скважные винтовые насосы UNIPUMP</t>
  </si>
  <si>
    <t>UNI-101264</t>
  </si>
  <si>
    <t>Винтовой скважинный насос 2"  ECO VINT 0 (370 Вт, кабель-20м)</t>
  </si>
  <si>
    <t>12 993.00 руб.</t>
  </si>
  <si>
    <t>UNI-101266</t>
  </si>
  <si>
    <t>Винтовой скважинный насос 3"  ECO VINT 1 (370 Вт, кабель-15м)</t>
  </si>
  <si>
    <t>9 521.00 руб.</t>
  </si>
  <si>
    <t>UNI-101267</t>
  </si>
  <si>
    <t>Винтовой скважинный насос 3"  ECO VINT 2 (550 Вт, кабель-20м)</t>
  </si>
  <si>
    <t>10 887.00 руб.</t>
  </si>
  <si>
    <t>UNI-101268</t>
  </si>
  <si>
    <t>Винтовой скважинный насос 3"  ECO VINT 3 (750 Вт, кабель-30м)</t>
  </si>
  <si>
    <t>13 509.00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</si>
</sst>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e0ac902_cdfe_11eb_82ca_003048fd731b_592216a0_11fe_11ef_a5b8_047c1617b1431.jpeg"/><Relationship Id="rId2" Type="http://schemas.openxmlformats.org/officeDocument/2006/relationships/image" Target="../media/ae0ac904_cdfe_11eb_82ca_003048fd731b_592216a2_11fe_11ef_a5b8_047c1617b1432.jpeg"/><Relationship Id="rId3" Type="http://schemas.openxmlformats.org/officeDocument/2006/relationships/image" Target="../media/ae0ac906_cdfe_11eb_82ca_003048fd731b_592216a6_11fe_11ef_a5b8_047c1617b1433.jpeg"/><Relationship Id="rId4" Type="http://schemas.openxmlformats.org/officeDocument/2006/relationships/image" Target="../media/ae0ac908_cdfe_11eb_82ca_003048fd731b_592216a8_11fe_11ef_a5b8_047c1617b1434.jpeg"/><Relationship Id="rId5" Type="http://schemas.openxmlformats.org/officeDocument/2006/relationships/image" Target="../media/ae0ac90a_cdfe_11eb_82ca_003048fd731b_592216ae_11fe_11ef_a5b8_047c1617b1435.jpeg"/><Relationship Id="rId6" Type="http://schemas.openxmlformats.org/officeDocument/2006/relationships/image" Target="../media/ae0ac90c_cdfe_11eb_82ca_003048fd731b_62fcdd9f_11fe_11ef_a5b8_047c1617b1436.jpeg"/><Relationship Id="rId7" Type="http://schemas.openxmlformats.org/officeDocument/2006/relationships/image" Target="../media/ae0ac90e_cdfe_11eb_82ca_003048fd731b_62fcdda1_11fe_11ef_a5b8_047c1617b1437.jpeg"/><Relationship Id="rId8" Type="http://schemas.openxmlformats.org/officeDocument/2006/relationships/image" Target="../media/ae0ac910_cdfe_11eb_82ca_003048fd731b_62fcdda3_11fe_11ef_a5b8_047c1617b1438.jpeg"/><Relationship Id="rId9" Type="http://schemas.openxmlformats.org/officeDocument/2006/relationships/image" Target="../media/ae0ac912_cdfe_11eb_82ca_003048fd731b_62fcdda5_11fe_11ef_a5b8_047c1617b1439.jpeg"/><Relationship Id="rId10" Type="http://schemas.openxmlformats.org/officeDocument/2006/relationships/image" Target="../media/2a13ded8_55f9_11ec_a208_00259070b487_592216aa_11fe_11ef_a5b8_047c1617b14310.jpeg"/><Relationship Id="rId11" Type="http://schemas.openxmlformats.org/officeDocument/2006/relationships/image" Target="../media/2a13deda_55f9_11ec_a208_00259070b487_62fcdda7_11fe_11ef_a5b8_047c1617b14311.jpeg"/><Relationship Id="rId12" Type="http://schemas.openxmlformats.org/officeDocument/2006/relationships/image" Target="../media/adcdd9ab_05b7_11ee_a455_047c1617b143_5922169e_11fe_11ef_a5b8_047c1617b14312.jpeg"/><Relationship Id="rId13" Type="http://schemas.openxmlformats.org/officeDocument/2006/relationships/image" Target="../media/adcdd9ad_05b7_11ee_a455_047c1617b143_592216a4_11fe_11ef_a5b8_047c1617b14313.jpeg"/><Relationship Id="rId14" Type="http://schemas.openxmlformats.org/officeDocument/2006/relationships/image" Target="../media/adcdd9af_05b7_11ee_a455_047c1617b143_592216ac_11fe_11ef_a5b8_047c1617b14314.jpeg"/><Relationship Id="rId15" Type="http://schemas.openxmlformats.org/officeDocument/2006/relationships/image" Target="../media/8718c7a0_43e5_11f1_a8b5_047c1617b143_bf5c2f3a_7149_11f1_a8f1_047c1617b14315.jpeg"/><Relationship Id="rId16" Type="http://schemas.openxmlformats.org/officeDocument/2006/relationships/image" Target="../media/8718c7a2_43e5_11f1_a8b5_047c1617b143_bf5c2f3b_7149_11f1_a8f1_047c1617b1431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833331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3</v>
      </c>
      <c r="H6" s="2">
        <v>0</v>
      </c>
      <c r="I6" s="1">
        <v>0</v>
      </c>
      <c r="J6" s="3" t="s">
        <v>18</v>
      </c>
      <c r="K6" s="2" t="str">
        <f>J6*6358.89</f>
        <v>0</v>
      </c>
      <c r="L6" s="5"/>
    </row>
    <row r="7" spans="1:12" customHeight="1" ht="105" outlineLevel="5">
      <c r="A7" s="1"/>
      <c r="B7" s="1">
        <v>833332</v>
      </c>
      <c r="C7" s="1" t="s">
        <v>19</v>
      </c>
      <c r="D7" s="1" t="s">
        <v>20</v>
      </c>
      <c r="E7" s="2" t="s">
        <v>21</v>
      </c>
      <c r="F7" s="2" t="s">
        <v>22</v>
      </c>
      <c r="G7" s="2">
        <v>3</v>
      </c>
      <c r="H7" s="2">
        <v>0</v>
      </c>
      <c r="I7" s="1">
        <v>0</v>
      </c>
      <c r="J7" s="3" t="s">
        <v>18</v>
      </c>
      <c r="K7" s="2" t="str">
        <f>J7*7334.13</f>
        <v>0</v>
      </c>
      <c r="L7" s="5"/>
    </row>
    <row r="8" spans="1:12" customHeight="1" ht="105" outlineLevel="5">
      <c r="A8" s="1"/>
      <c r="B8" s="1">
        <v>833333</v>
      </c>
      <c r="C8" s="1" t="s">
        <v>23</v>
      </c>
      <c r="D8" s="1" t="s">
        <v>24</v>
      </c>
      <c r="E8" s="2" t="s">
        <v>25</v>
      </c>
      <c r="F8" s="2" t="s">
        <v>26</v>
      </c>
      <c r="G8" s="2">
        <v>2</v>
      </c>
      <c r="H8" s="2">
        <v>0</v>
      </c>
      <c r="I8" s="1">
        <v>0</v>
      </c>
      <c r="J8" s="3" t="s">
        <v>18</v>
      </c>
      <c r="K8" s="2" t="str">
        <f>J8*7251.14</f>
        <v>0</v>
      </c>
      <c r="L8" s="5"/>
    </row>
    <row r="9" spans="1:12" customHeight="1" ht="105" outlineLevel="5">
      <c r="A9" s="1"/>
      <c r="B9" s="1">
        <v>833334</v>
      </c>
      <c r="C9" s="1" t="s">
        <v>27</v>
      </c>
      <c r="D9" s="1" t="s">
        <v>28</v>
      </c>
      <c r="E9" s="2" t="s">
        <v>29</v>
      </c>
      <c r="F9" s="2" t="s">
        <v>30</v>
      </c>
      <c r="G9" s="2">
        <v>2</v>
      </c>
      <c r="H9" s="2">
        <v>0</v>
      </c>
      <c r="I9" s="1">
        <v>0</v>
      </c>
      <c r="J9" s="3" t="s">
        <v>18</v>
      </c>
      <c r="K9" s="2" t="str">
        <f>J9*8237.05</f>
        <v>0</v>
      </c>
      <c r="L9" s="5"/>
    </row>
    <row r="10" spans="1:12" customHeight="1" ht="105" outlineLevel="5">
      <c r="A10" s="1"/>
      <c r="B10" s="1">
        <v>833335</v>
      </c>
      <c r="C10" s="1" t="s">
        <v>31</v>
      </c>
      <c r="D10" s="1" t="s">
        <v>32</v>
      </c>
      <c r="E10" s="2" t="s">
        <v>33</v>
      </c>
      <c r="F10" s="2" t="s">
        <v>34</v>
      </c>
      <c r="G10" s="2">
        <v>0</v>
      </c>
      <c r="H10" s="2">
        <v>0</v>
      </c>
      <c r="I10" s="1">
        <v>0</v>
      </c>
      <c r="J10" s="3" t="s">
        <v>18</v>
      </c>
      <c r="K10" s="2" t="str">
        <f>J10*9057.16</f>
        <v>0</v>
      </c>
      <c r="L10" s="5"/>
    </row>
    <row r="11" spans="1:12" customHeight="1" ht="105" outlineLevel="5">
      <c r="A11" s="1"/>
      <c r="B11" s="1">
        <v>833336</v>
      </c>
      <c r="C11" s="1" t="s">
        <v>35</v>
      </c>
      <c r="D11" s="1" t="s">
        <v>36</v>
      </c>
      <c r="E11" s="2" t="s">
        <v>37</v>
      </c>
      <c r="F11" s="2" t="s">
        <v>38</v>
      </c>
      <c r="G11" s="2">
        <v>1</v>
      </c>
      <c r="H11" s="2">
        <v>0</v>
      </c>
      <c r="I11" s="1">
        <v>0</v>
      </c>
      <c r="J11" s="3" t="s">
        <v>18</v>
      </c>
      <c r="K11" s="2" t="str">
        <f>J11*8081.45</f>
        <v>0</v>
      </c>
      <c r="L11" s="5"/>
    </row>
    <row r="12" spans="1:12" customHeight="1" ht="105" outlineLevel="5">
      <c r="A12" s="1"/>
      <c r="B12" s="1">
        <v>833337</v>
      </c>
      <c r="C12" s="1" t="s">
        <v>39</v>
      </c>
      <c r="D12" s="1" t="s">
        <v>40</v>
      </c>
      <c r="E12" s="2" t="s">
        <v>41</v>
      </c>
      <c r="F12" s="2" t="s">
        <v>42</v>
      </c>
      <c r="G12" s="2">
        <v>1</v>
      </c>
      <c r="H12" s="2">
        <v>0</v>
      </c>
      <c r="I12" s="1">
        <v>0</v>
      </c>
      <c r="J12" s="3" t="s">
        <v>18</v>
      </c>
      <c r="K12" s="2" t="str">
        <f>J12*8045.96</f>
        <v>0</v>
      </c>
      <c r="L12" s="5"/>
    </row>
    <row r="13" spans="1:12" customHeight="1" ht="105" outlineLevel="5">
      <c r="A13" s="1"/>
      <c r="B13" s="1">
        <v>833338</v>
      </c>
      <c r="C13" s="1" t="s">
        <v>43</v>
      </c>
      <c r="D13" s="1" t="s">
        <v>44</v>
      </c>
      <c r="E13" s="2" t="s">
        <v>45</v>
      </c>
      <c r="F13" s="2" t="s">
        <v>46</v>
      </c>
      <c r="G13" s="2">
        <v>1</v>
      </c>
      <c r="H13" s="2">
        <v>0</v>
      </c>
      <c r="I13" s="1">
        <v>0</v>
      </c>
      <c r="J13" s="3" t="s">
        <v>18</v>
      </c>
      <c r="K13" s="2" t="str">
        <f>J13*9737.50</f>
        <v>0</v>
      </c>
      <c r="L13" s="5"/>
    </row>
    <row r="14" spans="1:12" customHeight="1" ht="105" outlineLevel="5">
      <c r="A14" s="1"/>
      <c r="B14" s="1">
        <v>833339</v>
      </c>
      <c r="C14" s="1" t="s">
        <v>47</v>
      </c>
      <c r="D14" s="1" t="s">
        <v>48</v>
      </c>
      <c r="E14" s="2" t="s">
        <v>49</v>
      </c>
      <c r="F14" s="2" t="s">
        <v>50</v>
      </c>
      <c r="G14" s="2">
        <v>2</v>
      </c>
      <c r="H14" s="2">
        <v>0</v>
      </c>
      <c r="I14" s="1">
        <v>0</v>
      </c>
      <c r="J14" s="3" t="s">
        <v>18</v>
      </c>
      <c r="K14" s="2" t="str">
        <f>J14*9674.57</f>
        <v>0</v>
      </c>
      <c r="L14" s="5"/>
    </row>
    <row r="15" spans="1:12" customHeight="1" ht="105" outlineLevel="5">
      <c r="A15" s="1"/>
      <c r="B15" s="1">
        <v>839070</v>
      </c>
      <c r="C15" s="1" t="s">
        <v>51</v>
      </c>
      <c r="D15" s="1" t="s">
        <v>52</v>
      </c>
      <c r="E15" s="2" t="s">
        <v>53</v>
      </c>
      <c r="F15" s="2" t="s">
        <v>54</v>
      </c>
      <c r="G15" s="2">
        <v>0</v>
      </c>
      <c r="H15" s="2">
        <v>0</v>
      </c>
      <c r="I15" s="1">
        <v>0</v>
      </c>
      <c r="J15" s="3" t="s">
        <v>18</v>
      </c>
      <c r="K15" s="2" t="str">
        <f>J15*8817.08</f>
        <v>0</v>
      </c>
      <c r="L15" s="5"/>
    </row>
    <row r="16" spans="1:12" customHeight="1" ht="105" outlineLevel="5">
      <c r="A16" s="1"/>
      <c r="B16" s="1">
        <v>839071</v>
      </c>
      <c r="C16" s="1" t="s">
        <v>55</v>
      </c>
      <c r="D16" s="1" t="s">
        <v>56</v>
      </c>
      <c r="E16" s="2" t="s">
        <v>57</v>
      </c>
      <c r="F16" s="2" t="s">
        <v>58</v>
      </c>
      <c r="G16" s="2">
        <v>1</v>
      </c>
      <c r="H16" s="2">
        <v>0</v>
      </c>
      <c r="I16" s="1">
        <v>0</v>
      </c>
      <c r="J16" s="3" t="s">
        <v>18</v>
      </c>
      <c r="K16" s="2" t="str">
        <f>J16*8510.77</f>
        <v>0</v>
      </c>
      <c r="L16" s="5"/>
    </row>
    <row r="17" spans="1:12" customHeight="1" ht="105" outlineLevel="5">
      <c r="A17" s="1"/>
      <c r="B17" s="1">
        <v>878011</v>
      </c>
      <c r="C17" s="1" t="s">
        <v>59</v>
      </c>
      <c r="D17" s="1" t="s">
        <v>60</v>
      </c>
      <c r="E17" s="2" t="s">
        <v>61</v>
      </c>
      <c r="F17" s="2" t="s">
        <v>62</v>
      </c>
      <c r="G17" s="2">
        <v>6</v>
      </c>
      <c r="H17" s="2">
        <v>0</v>
      </c>
      <c r="I17" s="1">
        <v>0</v>
      </c>
      <c r="J17" s="3" t="s">
        <v>18</v>
      </c>
      <c r="K17" s="2" t="str">
        <f>J17*6938.40</f>
        <v>0</v>
      </c>
      <c r="L17" s="5"/>
    </row>
    <row r="18" spans="1:12" customHeight="1" ht="105" outlineLevel="5">
      <c r="A18" s="1"/>
      <c r="B18" s="1">
        <v>878012</v>
      </c>
      <c r="C18" s="1" t="s">
        <v>63</v>
      </c>
      <c r="D18" s="1" t="s">
        <v>64</v>
      </c>
      <c r="E18" s="2" t="s">
        <v>65</v>
      </c>
      <c r="F18" s="2" t="s">
        <v>66</v>
      </c>
      <c r="G18" s="2">
        <v>4</v>
      </c>
      <c r="H18" s="2">
        <v>0</v>
      </c>
      <c r="I18" s="1">
        <v>0</v>
      </c>
      <c r="J18" s="3" t="s">
        <v>18</v>
      </c>
      <c r="K18" s="2" t="str">
        <f>J18*8065.96</f>
        <v>0</v>
      </c>
      <c r="L18" s="5"/>
    </row>
    <row r="19" spans="1:12" customHeight="1" ht="105" outlineLevel="5">
      <c r="A19" s="1"/>
      <c r="B19" s="1">
        <v>878013</v>
      </c>
      <c r="C19" s="1" t="s">
        <v>67</v>
      </c>
      <c r="D19" s="1" t="s">
        <v>68</v>
      </c>
      <c r="E19" s="2" t="s">
        <v>69</v>
      </c>
      <c r="F19" s="2" t="s">
        <v>70</v>
      </c>
      <c r="G19" s="2">
        <v>3</v>
      </c>
      <c r="H19" s="2">
        <v>0</v>
      </c>
      <c r="I19" s="1">
        <v>0</v>
      </c>
      <c r="J19" s="3" t="s">
        <v>18</v>
      </c>
      <c r="K19" s="2" t="str">
        <f>J19*9345.60</f>
        <v>0</v>
      </c>
      <c r="L19" s="5"/>
    </row>
    <row r="20" spans="1:12" customHeight="1" ht="105" outlineLevel="5">
      <c r="A20" s="1"/>
      <c r="B20" s="1">
        <v>956597</v>
      </c>
      <c r="C20" s="1" t="s">
        <v>71</v>
      </c>
      <c r="D20" s="1" t="s">
        <v>72</v>
      </c>
      <c r="E20" s="2" t="s">
        <v>73</v>
      </c>
      <c r="F20" s="2" t="s">
        <v>74</v>
      </c>
      <c r="G20" s="2">
        <v>2</v>
      </c>
      <c r="H20" s="2">
        <v>0</v>
      </c>
      <c r="I20" s="1">
        <v>0</v>
      </c>
      <c r="J20" s="3" t="s">
        <v>18</v>
      </c>
      <c r="K20" s="2" t="str">
        <f>J20*12958.20</f>
        <v>0</v>
      </c>
      <c r="L20" s="5"/>
    </row>
    <row r="21" spans="1:12" customHeight="1" ht="105" outlineLevel="5">
      <c r="A21" s="1"/>
      <c r="B21" s="1">
        <v>956598</v>
      </c>
      <c r="C21" s="1" t="s">
        <v>75</v>
      </c>
      <c r="D21" s="1" t="s">
        <v>76</v>
      </c>
      <c r="E21" s="2" t="s">
        <v>77</v>
      </c>
      <c r="F21" s="2" t="s">
        <v>78</v>
      </c>
      <c r="G21" s="2">
        <v>2</v>
      </c>
      <c r="H21" s="2">
        <v>0</v>
      </c>
      <c r="I21" s="1">
        <v>0</v>
      </c>
      <c r="J21" s="3" t="s">
        <v>18</v>
      </c>
      <c r="K21" s="2" t="str">
        <f>J21*14148.27</f>
        <v>0</v>
      </c>
      <c r="L21" s="5"/>
    </row>
    <row r="22" spans="1:12" outlineLevel="3">
      <c r="A22" s="9" t="s">
        <v>79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5"/>
    </row>
    <row r="23" spans="1:12" outlineLevel="5">
      <c r="A23" s="1"/>
      <c r="B23" s="1">
        <v>958507</v>
      </c>
      <c r="C23" s="1" t="s">
        <v>80</v>
      </c>
      <c r="D23" s="1">
        <v>12580</v>
      </c>
      <c r="E23" s="2" t="s">
        <v>81</v>
      </c>
      <c r="F23" s="2" t="s">
        <v>82</v>
      </c>
      <c r="G23" s="2">
        <v>0</v>
      </c>
      <c r="H23" s="2">
        <v>0</v>
      </c>
      <c r="I23" s="1">
        <v>0</v>
      </c>
      <c r="J23" s="3" t="s">
        <v>18</v>
      </c>
      <c r="K23" s="2" t="str">
        <f>J23*12993.00</f>
        <v>0</v>
      </c>
      <c r="L23" s="5"/>
    </row>
    <row r="24" spans="1:12" outlineLevel="5">
      <c r="A24" s="1"/>
      <c r="B24" s="1">
        <v>958508</v>
      </c>
      <c r="C24" s="1" t="s">
        <v>83</v>
      </c>
      <c r="D24" s="1">
        <v>15636</v>
      </c>
      <c r="E24" s="2" t="s">
        <v>84</v>
      </c>
      <c r="F24" s="2" t="s">
        <v>85</v>
      </c>
      <c r="G24" s="2">
        <v>0</v>
      </c>
      <c r="H24" s="2">
        <v>0</v>
      </c>
      <c r="I24" s="1">
        <v>0</v>
      </c>
      <c r="J24" s="3" t="s">
        <v>18</v>
      </c>
      <c r="K24" s="2" t="str">
        <f>J24*9521.00</f>
        <v>0</v>
      </c>
      <c r="L24" s="5"/>
    </row>
    <row r="25" spans="1:12" outlineLevel="5">
      <c r="A25" s="1"/>
      <c r="B25" s="1">
        <v>958509</v>
      </c>
      <c r="C25" s="1" t="s">
        <v>86</v>
      </c>
      <c r="D25" s="1">
        <v>11677</v>
      </c>
      <c r="E25" s="2" t="s">
        <v>87</v>
      </c>
      <c r="F25" s="2" t="s">
        <v>88</v>
      </c>
      <c r="G25" s="2">
        <v>0</v>
      </c>
      <c r="H25" s="2">
        <v>0</v>
      </c>
      <c r="I25" s="1">
        <v>0</v>
      </c>
      <c r="J25" s="3" t="s">
        <v>18</v>
      </c>
      <c r="K25" s="2" t="str">
        <f>J25*10887.00</f>
        <v>0</v>
      </c>
      <c r="L25" s="5"/>
    </row>
    <row r="26" spans="1:12" outlineLevel="5">
      <c r="A26" s="1"/>
      <c r="B26" s="1">
        <v>958510</v>
      </c>
      <c r="C26" s="1" t="s">
        <v>89</v>
      </c>
      <c r="D26" s="1">
        <v>28921</v>
      </c>
      <c r="E26" s="2" t="s">
        <v>90</v>
      </c>
      <c r="F26" s="2" t="s">
        <v>91</v>
      </c>
      <c r="G26" s="2">
        <v>0</v>
      </c>
      <c r="H26" s="2">
        <v>0</v>
      </c>
      <c r="I26" s="1">
        <v>0</v>
      </c>
      <c r="J26" s="3" t="s">
        <v>18</v>
      </c>
      <c r="K26" s="2" t="str">
        <f>J26*13509.00</f>
        <v>0</v>
      </c>
      <c r="L2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  <mergeCell ref="A22:K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2026-08-03T06:29:30+03:00</dcterms:created>
  <dcterms:modified xsi:type="dcterms:W3CDTF">2026-08-03T06:29:30+03:00</dcterms:modified>
  <dc:title>Untitled Spreadsheet</dc:title>
  <dc:description/>
  <dc:subject/>
  <cp:keywords/>
  <cp:category/>
</cp:coreProperties>
</file>