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<sst xmlns="http://schemas.openxmlformats.org/spreadsheetml/2006/main" uniqueCount="105">
  <si>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</si>
  <si>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</si>
  <si>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</si>
  <si>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</si>
  <si>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</si>
  <si>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</si>
  <si>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</si>
  <si>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</si>
  <si>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</si>
  <si>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</si>
  <si>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</si>
  <si>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Фекальные насосы</t>
  </si>
  <si>
    <t>Фекальные насосы UNIPUMP</t>
  </si>
  <si>
    <t>UNI-101579</t>
  </si>
  <si>
    <t>Автоматическая трубная муфта DN50</t>
  </si>
  <si>
    <t>5 656.00 руб.</t>
  </si>
  <si>
    <t>шт</t>
  </si>
  <si>
    <t>UNI-101580</t>
  </si>
  <si>
    <t>Автоматическая трубная муфта DN65</t>
  </si>
  <si>
    <t>7 397.00 руб.</t>
  </si>
  <si>
    <t>UNI-101581</t>
  </si>
  <si>
    <t>Автоматическая трубная муфта DN80</t>
  </si>
  <si>
    <t>11 649.00 руб.</t>
  </si>
  <si>
    <t>UNI-101582</t>
  </si>
  <si>
    <t>Фекальный насос FEKACUT V1100DF</t>
  </si>
  <si>
    <t>25 642.00 руб.</t>
  </si>
  <si>
    <t>UNI-101583</t>
  </si>
  <si>
    <t>Фекальный насос FEKACUT V1300DF</t>
  </si>
  <si>
    <t>28 649.00 руб.</t>
  </si>
  <si>
    <t>UNI-101584</t>
  </si>
  <si>
    <t>Фекальный насос FEKACUT V1800DF</t>
  </si>
  <si>
    <t>38 766.00 руб.</t>
  </si>
  <si>
    <t>UNI-101585</t>
  </si>
  <si>
    <t>Фекальный насос FEKACUT V2200DF</t>
  </si>
  <si>
    <t>40 346.00 руб.</t>
  </si>
  <si>
    <t>UNI-101586</t>
  </si>
  <si>
    <t>Фекальный насос FEKACUT V750DF</t>
  </si>
  <si>
    <t>23 150.00 руб.</t>
  </si>
  <si>
    <t>UNI-101587</t>
  </si>
  <si>
    <t>Фекальный насос FEKAMAX 10-10-0,75</t>
  </si>
  <si>
    <t>27 763.00 руб.</t>
  </si>
  <si>
    <t>UNI-101588</t>
  </si>
  <si>
    <t>Фекальный насос FEKAMAX 100-15-7,5</t>
  </si>
  <si>
    <t>87 213.00 руб.</t>
  </si>
  <si>
    <t>UNI-101589</t>
  </si>
  <si>
    <t>Фекальный насос FEKAMAX 12-10-1,1</t>
  </si>
  <si>
    <t>31 144.00 руб.</t>
  </si>
  <si>
    <t>UNI-101590</t>
  </si>
  <si>
    <t>Фекальный насос FEKAMAX 15-13-1,5</t>
  </si>
  <si>
    <t>38 086.00 руб.</t>
  </si>
  <si>
    <t>UNI-101591</t>
  </si>
  <si>
    <t>Фекальный насос FEKAMAX 25-15-2,2</t>
  </si>
  <si>
    <t>46 364.00 руб.</t>
  </si>
  <si>
    <t>UNI-101592</t>
  </si>
  <si>
    <t>Фекальный насос FEKAMAX 35-13-3</t>
  </si>
  <si>
    <t>54 325.00 руб.</t>
  </si>
  <si>
    <t>UNI-101593</t>
  </si>
  <si>
    <t>Фекальный насос FEKAMAX 45-17-4</t>
  </si>
  <si>
    <t>64 941.00 руб.</t>
  </si>
  <si>
    <t>UNI-101594</t>
  </si>
  <si>
    <t>Фекальный насос FEKAMAX 65-15-5,5</t>
  </si>
  <si>
    <t>78 125.00 руб.</t>
  </si>
  <si>
    <t>Шламовые насосы UNIPUMP</t>
  </si>
  <si>
    <t>UNI-101596</t>
  </si>
  <si>
    <t>Шламовый насос USP 12-30-3,7</t>
  </si>
  <si>
    <t>85 943.00 руб.</t>
  </si>
  <si>
    <t>UNI-101597</t>
  </si>
  <si>
    <t>Шламовый насос USP 15-15-1,5</t>
  </si>
  <si>
    <t>48 937.00 руб.</t>
  </si>
  <si>
    <t>UNI-101598</t>
  </si>
  <si>
    <t>Шламовый насос USP 18-20-2,2</t>
  </si>
  <si>
    <t>54 553.00 руб.</t>
  </si>
  <si>
    <t>UNI-101599</t>
  </si>
  <si>
    <t>Шламовый насос USP 30-20-3,7</t>
  </si>
  <si>
    <t>91 375.00 руб.</t>
  </si>
  <si>
    <t>UNI-101600</t>
  </si>
  <si>
    <t>Шламовый насос USP 36-11-2,2</t>
  </si>
  <si>
    <t>55 820.00 руб.</t>
  </si>
  <si>
    <t>UNI-101601</t>
  </si>
  <si>
    <t>Шламовый насос USP 36-25-5,5</t>
  </si>
  <si>
    <t>111 365.00 руб.</t>
  </si>
  <si>
    <t>UNI-101602</t>
  </si>
  <si>
    <t>Шламовый насос USP 48-30-7,5</t>
  </si>
  <si>
    <t>158 097.00 руб.</t>
  </si>
  <si>
    <t>UNI-101603</t>
  </si>
  <si>
    <t>Шламовый насос USP 60-12-3,7</t>
  </si>
  <si>
    <t>89 694.00 руб.</t>
  </si>
  <si>
    <t>UNI-101604</t>
  </si>
  <si>
    <t>Шламовый насос USP 60-16-5,5</t>
  </si>
  <si>
    <t>117 577.00 руб.</t>
  </si>
  <si>
    <t>UNI-101605</t>
  </si>
  <si>
    <t>Шламовый насос USP 60-35-11</t>
  </si>
  <si>
    <t>179 643.00 руб.</t>
  </si>
  <si>
    <t>UNI-101606</t>
  </si>
  <si>
    <t>Шламовый насос USP4A 60-10-4</t>
  </si>
  <si>
    <t>166 358.00 руб.</t>
  </si>
  <si>
    <t>UNI-101607</t>
  </si>
  <si>
    <t>Шламовый насос USP4A 90-10-6</t>
  </si>
  <si>
    <t>191 103.00 руб.</t>
  </si>
  <si>
    <t>UNI-101608</t>
  </si>
  <si>
    <t>Шламовый насос USPA 15-15-1,5</t>
  </si>
  <si>
    <t>53 836.00 руб.</t>
  </si>
  <si>
    <t>UNI-101609</t>
  </si>
  <si>
    <t>Шламовый насос USPA 30-20-3,7</t>
  </si>
  <si>
    <t>99 988.00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</si>
</sst>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4">
      <c r="A5" s="1"/>
      <c r="B5" s="1">
        <v>958816</v>
      </c>
      <c r="C5" s="1" t="s">
        <v>13</v>
      </c>
      <c r="D5" s="1">
        <v>32754</v>
      </c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J5*5656.00</f>
        <v>0</v>
      </c>
      <c r="L5" s="5"/>
    </row>
    <row r="6" spans="1:12" outlineLevel="4">
      <c r="A6" s="1"/>
      <c r="B6" s="1">
        <v>958817</v>
      </c>
      <c r="C6" s="1" t="s">
        <v>17</v>
      </c>
      <c r="D6" s="1">
        <v>97829</v>
      </c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J6*7397.00</f>
        <v>0</v>
      </c>
      <c r="L6" s="5"/>
    </row>
    <row r="7" spans="1:12" outlineLevel="4">
      <c r="A7" s="1"/>
      <c r="B7" s="1">
        <v>958818</v>
      </c>
      <c r="C7" s="1" t="s">
        <v>20</v>
      </c>
      <c r="D7" s="1">
        <v>61659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J7*11649.00</f>
        <v>0</v>
      </c>
      <c r="L7" s="5"/>
    </row>
    <row r="8" spans="1:12" outlineLevel="4">
      <c r="A8" s="1"/>
      <c r="B8" s="1">
        <v>958819</v>
      </c>
      <c r="C8" s="1" t="s">
        <v>23</v>
      </c>
      <c r="D8" s="1">
        <v>63948</v>
      </c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J8*25642.00</f>
        <v>0</v>
      </c>
      <c r="L8" s="5"/>
    </row>
    <row r="9" spans="1:12" outlineLevel="4">
      <c r="A9" s="1"/>
      <c r="B9" s="1">
        <v>958820</v>
      </c>
      <c r="C9" s="1" t="s">
        <v>26</v>
      </c>
      <c r="D9" s="1">
        <v>90433</v>
      </c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J9*28649.00</f>
        <v>0</v>
      </c>
      <c r="L9" s="5"/>
    </row>
    <row r="10" spans="1:12" outlineLevel="4">
      <c r="A10" s="1"/>
      <c r="B10" s="1">
        <v>958821</v>
      </c>
      <c r="C10" s="1" t="s">
        <v>29</v>
      </c>
      <c r="D10" s="1">
        <v>78115</v>
      </c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J10*38766.00</f>
        <v>0</v>
      </c>
      <c r="L10" s="5"/>
    </row>
    <row r="11" spans="1:12" outlineLevel="4">
      <c r="A11" s="1"/>
      <c r="B11" s="1">
        <v>958822</v>
      </c>
      <c r="C11" s="1" t="s">
        <v>32</v>
      </c>
      <c r="D11" s="1">
        <v>94908</v>
      </c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J11*40346.00</f>
        <v>0</v>
      </c>
      <c r="L11" s="5"/>
    </row>
    <row r="12" spans="1:12" outlineLevel="4">
      <c r="A12" s="1"/>
      <c r="B12" s="1">
        <v>958823</v>
      </c>
      <c r="C12" s="1" t="s">
        <v>35</v>
      </c>
      <c r="D12" s="1">
        <v>79473</v>
      </c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J12*23150.00</f>
        <v>0</v>
      </c>
      <c r="L12" s="5"/>
    </row>
    <row r="13" spans="1:12" outlineLevel="4">
      <c r="A13" s="1"/>
      <c r="B13" s="1">
        <v>958824</v>
      </c>
      <c r="C13" s="1" t="s">
        <v>38</v>
      </c>
      <c r="D13" s="1">
        <v>93891</v>
      </c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J13*27763.00</f>
        <v>0</v>
      </c>
      <c r="L13" s="5"/>
    </row>
    <row r="14" spans="1:12" outlineLevel="4">
      <c r="A14" s="1"/>
      <c r="B14" s="1">
        <v>958825</v>
      </c>
      <c r="C14" s="1" t="s">
        <v>41</v>
      </c>
      <c r="D14" s="1">
        <v>68143</v>
      </c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J14*87213.00</f>
        <v>0</v>
      </c>
      <c r="L14" s="5"/>
    </row>
    <row r="15" spans="1:12" outlineLevel="4">
      <c r="A15" s="1"/>
      <c r="B15" s="1">
        <v>958826</v>
      </c>
      <c r="C15" s="1" t="s">
        <v>44</v>
      </c>
      <c r="D15" s="1">
        <v>60117</v>
      </c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J15*31144.00</f>
        <v>0</v>
      </c>
      <c r="L15" s="5"/>
    </row>
    <row r="16" spans="1:12" outlineLevel="4">
      <c r="A16" s="1"/>
      <c r="B16" s="1">
        <v>958827</v>
      </c>
      <c r="C16" s="1" t="s">
        <v>47</v>
      </c>
      <c r="D16" s="1">
        <v>79588</v>
      </c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J16*38086.00</f>
        <v>0</v>
      </c>
      <c r="L16" s="5"/>
    </row>
    <row r="17" spans="1:12" outlineLevel="4">
      <c r="A17" s="1"/>
      <c r="B17" s="1">
        <v>958828</v>
      </c>
      <c r="C17" s="1" t="s">
        <v>50</v>
      </c>
      <c r="D17" s="1">
        <v>49381</v>
      </c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J17*46364.00</f>
        <v>0</v>
      </c>
      <c r="L17" s="5"/>
    </row>
    <row r="18" spans="1:12" outlineLevel="4">
      <c r="A18" s="1"/>
      <c r="B18" s="1">
        <v>958829</v>
      </c>
      <c r="C18" s="1" t="s">
        <v>53</v>
      </c>
      <c r="D18" s="1">
        <v>60179</v>
      </c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J18*54325.00</f>
        <v>0</v>
      </c>
      <c r="L18" s="5"/>
    </row>
    <row r="19" spans="1:12" outlineLevel="4">
      <c r="A19" s="1"/>
      <c r="B19" s="1">
        <v>958830</v>
      </c>
      <c r="C19" s="1" t="s">
        <v>56</v>
      </c>
      <c r="D19" s="1">
        <v>86549</v>
      </c>
      <c r="E19" s="2" t="s">
        <v>57</v>
      </c>
      <c r="F19" s="2" t="s">
        <v>58</v>
      </c>
      <c r="G19" s="2">
        <v>0</v>
      </c>
      <c r="H19" s="2">
        <v>0</v>
      </c>
      <c r="I19" s="1">
        <v>0</v>
      </c>
      <c r="J19" s="3" t="s">
        <v>16</v>
      </c>
      <c r="K19" s="2" t="str">
        <f>J19*64941.00</f>
        <v>0</v>
      </c>
      <c r="L19" s="5"/>
    </row>
    <row r="20" spans="1:12" outlineLevel="4">
      <c r="A20" s="1"/>
      <c r="B20" s="1">
        <v>958831</v>
      </c>
      <c r="C20" s="1" t="s">
        <v>59</v>
      </c>
      <c r="D20" s="1">
        <v>60959</v>
      </c>
      <c r="E20" s="2" t="s">
        <v>60</v>
      </c>
      <c r="F20" s="2" t="s">
        <v>61</v>
      </c>
      <c r="G20" s="2">
        <v>0</v>
      </c>
      <c r="H20" s="2">
        <v>0</v>
      </c>
      <c r="I20" s="1">
        <v>0</v>
      </c>
      <c r="J20" s="3" t="s">
        <v>16</v>
      </c>
      <c r="K20" s="2" t="str">
        <f>J20*78125.00</f>
        <v>0</v>
      </c>
      <c r="L20" s="5"/>
    </row>
    <row r="21" spans="1:12" outlineLevel="2">
      <c r="A21" s="8" t="s">
        <v>62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outlineLevel="4">
      <c r="A22" s="1"/>
      <c r="B22" s="1">
        <v>958802</v>
      </c>
      <c r="C22" s="1" t="s">
        <v>63</v>
      </c>
      <c r="D22" s="1">
        <v>15735</v>
      </c>
      <c r="E22" s="2" t="s">
        <v>64</v>
      </c>
      <c r="F22" s="2" t="s">
        <v>65</v>
      </c>
      <c r="G22" s="2">
        <v>0</v>
      </c>
      <c r="H22" s="2">
        <v>0</v>
      </c>
      <c r="I22" s="1">
        <v>0</v>
      </c>
      <c r="J22" s="3" t="s">
        <v>16</v>
      </c>
      <c r="K22" s="2" t="str">
        <f>J22*85943.00</f>
        <v>0</v>
      </c>
      <c r="L22" s="5"/>
    </row>
    <row r="23" spans="1:12" outlineLevel="4">
      <c r="A23" s="1"/>
      <c r="B23" s="1">
        <v>958803</v>
      </c>
      <c r="C23" s="1" t="s">
        <v>66</v>
      </c>
      <c r="D23" s="1">
        <v>69992</v>
      </c>
      <c r="E23" s="2" t="s">
        <v>67</v>
      </c>
      <c r="F23" s="2" t="s">
        <v>68</v>
      </c>
      <c r="G23" s="2">
        <v>0</v>
      </c>
      <c r="H23" s="2">
        <v>0</v>
      </c>
      <c r="I23" s="1">
        <v>0</v>
      </c>
      <c r="J23" s="3" t="s">
        <v>16</v>
      </c>
      <c r="K23" s="2" t="str">
        <f>J23*48937.00</f>
        <v>0</v>
      </c>
      <c r="L23" s="5"/>
    </row>
    <row r="24" spans="1:12" outlineLevel="4">
      <c r="A24" s="1"/>
      <c r="B24" s="1">
        <v>958804</v>
      </c>
      <c r="C24" s="1" t="s">
        <v>69</v>
      </c>
      <c r="D24" s="1">
        <v>76193</v>
      </c>
      <c r="E24" s="2" t="s">
        <v>70</v>
      </c>
      <c r="F24" s="2" t="s">
        <v>71</v>
      </c>
      <c r="G24" s="2">
        <v>0</v>
      </c>
      <c r="H24" s="2">
        <v>0</v>
      </c>
      <c r="I24" s="1">
        <v>0</v>
      </c>
      <c r="J24" s="3" t="s">
        <v>16</v>
      </c>
      <c r="K24" s="2" t="str">
        <f>J24*54553.00</f>
        <v>0</v>
      </c>
      <c r="L24" s="5"/>
    </row>
    <row r="25" spans="1:12" outlineLevel="4">
      <c r="A25" s="1"/>
      <c r="B25" s="1">
        <v>958805</v>
      </c>
      <c r="C25" s="1" t="s">
        <v>72</v>
      </c>
      <c r="D25" s="1">
        <v>93394</v>
      </c>
      <c r="E25" s="2" t="s">
        <v>73</v>
      </c>
      <c r="F25" s="2" t="s">
        <v>74</v>
      </c>
      <c r="G25" s="2">
        <v>0</v>
      </c>
      <c r="H25" s="2">
        <v>0</v>
      </c>
      <c r="I25" s="1">
        <v>0</v>
      </c>
      <c r="J25" s="3" t="s">
        <v>16</v>
      </c>
      <c r="K25" s="2" t="str">
        <f>J25*91375.00</f>
        <v>0</v>
      </c>
      <c r="L25" s="5"/>
    </row>
    <row r="26" spans="1:12" outlineLevel="4">
      <c r="A26" s="1"/>
      <c r="B26" s="1">
        <v>958806</v>
      </c>
      <c r="C26" s="1" t="s">
        <v>75</v>
      </c>
      <c r="D26" s="1">
        <v>94972</v>
      </c>
      <c r="E26" s="2" t="s">
        <v>76</v>
      </c>
      <c r="F26" s="2" t="s">
        <v>77</v>
      </c>
      <c r="G26" s="2">
        <v>0</v>
      </c>
      <c r="H26" s="2">
        <v>0</v>
      </c>
      <c r="I26" s="1">
        <v>0</v>
      </c>
      <c r="J26" s="3" t="s">
        <v>16</v>
      </c>
      <c r="K26" s="2" t="str">
        <f>J26*55820.00</f>
        <v>0</v>
      </c>
      <c r="L26" s="5"/>
    </row>
    <row r="27" spans="1:12" outlineLevel="4">
      <c r="A27" s="1"/>
      <c r="B27" s="1">
        <v>958807</v>
      </c>
      <c r="C27" s="1" t="s">
        <v>78</v>
      </c>
      <c r="D27" s="1">
        <v>69224</v>
      </c>
      <c r="E27" s="2" t="s">
        <v>79</v>
      </c>
      <c r="F27" s="2" t="s">
        <v>80</v>
      </c>
      <c r="G27" s="2">
        <v>0</v>
      </c>
      <c r="H27" s="2">
        <v>0</v>
      </c>
      <c r="I27" s="1">
        <v>0</v>
      </c>
      <c r="J27" s="3" t="s">
        <v>16</v>
      </c>
      <c r="K27" s="2" t="str">
        <f>J27*111365.00</f>
        <v>0</v>
      </c>
      <c r="L27" s="5"/>
    </row>
    <row r="28" spans="1:12" outlineLevel="4">
      <c r="A28" s="1"/>
      <c r="B28" s="1">
        <v>958808</v>
      </c>
      <c r="C28" s="1" t="s">
        <v>81</v>
      </c>
      <c r="D28" s="1">
        <v>93149</v>
      </c>
      <c r="E28" s="2" t="s">
        <v>82</v>
      </c>
      <c r="F28" s="2" t="s">
        <v>83</v>
      </c>
      <c r="G28" s="2">
        <v>0</v>
      </c>
      <c r="H28" s="2">
        <v>0</v>
      </c>
      <c r="I28" s="1">
        <v>0</v>
      </c>
      <c r="J28" s="3" t="s">
        <v>16</v>
      </c>
      <c r="K28" s="2" t="str">
        <f>J28*158097.00</f>
        <v>0</v>
      </c>
      <c r="L28" s="5"/>
    </row>
    <row r="29" spans="1:12" outlineLevel="4">
      <c r="A29" s="1"/>
      <c r="B29" s="1">
        <v>958809</v>
      </c>
      <c r="C29" s="1" t="s">
        <v>84</v>
      </c>
      <c r="D29" s="1">
        <v>81072</v>
      </c>
      <c r="E29" s="2" t="s">
        <v>85</v>
      </c>
      <c r="F29" s="2" t="s">
        <v>86</v>
      </c>
      <c r="G29" s="2">
        <v>0</v>
      </c>
      <c r="H29" s="2">
        <v>0</v>
      </c>
      <c r="I29" s="1">
        <v>0</v>
      </c>
      <c r="J29" s="3" t="s">
        <v>16</v>
      </c>
      <c r="K29" s="2" t="str">
        <f>J29*89694.00</f>
        <v>0</v>
      </c>
      <c r="L29" s="5"/>
    </row>
    <row r="30" spans="1:12" outlineLevel="4">
      <c r="A30" s="1"/>
      <c r="B30" s="1">
        <v>958810</v>
      </c>
      <c r="C30" s="1" t="s">
        <v>87</v>
      </c>
      <c r="D30" s="1">
        <v>70683</v>
      </c>
      <c r="E30" s="2" t="s">
        <v>88</v>
      </c>
      <c r="F30" s="2" t="s">
        <v>89</v>
      </c>
      <c r="G30" s="2">
        <v>0</v>
      </c>
      <c r="H30" s="2">
        <v>0</v>
      </c>
      <c r="I30" s="1">
        <v>0</v>
      </c>
      <c r="J30" s="3" t="s">
        <v>16</v>
      </c>
      <c r="K30" s="2" t="str">
        <f>J30*117577.00</f>
        <v>0</v>
      </c>
      <c r="L30" s="5"/>
    </row>
    <row r="31" spans="1:12" outlineLevel="4">
      <c r="A31" s="1"/>
      <c r="B31" s="1">
        <v>958811</v>
      </c>
      <c r="C31" s="1" t="s">
        <v>90</v>
      </c>
      <c r="D31" s="1">
        <v>75452</v>
      </c>
      <c r="E31" s="2" t="s">
        <v>91</v>
      </c>
      <c r="F31" s="2" t="s">
        <v>92</v>
      </c>
      <c r="G31" s="2">
        <v>0</v>
      </c>
      <c r="H31" s="2">
        <v>0</v>
      </c>
      <c r="I31" s="1">
        <v>0</v>
      </c>
      <c r="J31" s="3" t="s">
        <v>16</v>
      </c>
      <c r="K31" s="2" t="str">
        <f>J31*179643.00</f>
        <v>0</v>
      </c>
      <c r="L31" s="5"/>
    </row>
    <row r="32" spans="1:12" outlineLevel="4">
      <c r="A32" s="1"/>
      <c r="B32" s="1">
        <v>958812</v>
      </c>
      <c r="C32" s="1" t="s">
        <v>93</v>
      </c>
      <c r="D32" s="1">
        <v>61781</v>
      </c>
      <c r="E32" s="2" t="s">
        <v>94</v>
      </c>
      <c r="F32" s="2" t="s">
        <v>95</v>
      </c>
      <c r="G32" s="2">
        <v>0</v>
      </c>
      <c r="H32" s="2">
        <v>0</v>
      </c>
      <c r="I32" s="1">
        <v>0</v>
      </c>
      <c r="J32" s="3" t="s">
        <v>16</v>
      </c>
      <c r="K32" s="2" t="str">
        <f>J32*166358.00</f>
        <v>0</v>
      </c>
      <c r="L32" s="5"/>
    </row>
    <row r="33" spans="1:12" outlineLevel="4">
      <c r="A33" s="1"/>
      <c r="B33" s="1">
        <v>958813</v>
      </c>
      <c r="C33" s="1" t="s">
        <v>96</v>
      </c>
      <c r="D33" s="1">
        <v>86551</v>
      </c>
      <c r="E33" s="2" t="s">
        <v>97</v>
      </c>
      <c r="F33" s="2" t="s">
        <v>98</v>
      </c>
      <c r="G33" s="2">
        <v>0</v>
      </c>
      <c r="H33" s="2">
        <v>0</v>
      </c>
      <c r="I33" s="1">
        <v>0</v>
      </c>
      <c r="J33" s="3" t="s">
        <v>16</v>
      </c>
      <c r="K33" s="2" t="str">
        <f>J33*191103.00</f>
        <v>0</v>
      </c>
      <c r="L33" s="5"/>
    </row>
    <row r="34" spans="1:12" outlineLevel="4">
      <c r="A34" s="1"/>
      <c r="B34" s="1">
        <v>958814</v>
      </c>
      <c r="C34" s="1" t="s">
        <v>99</v>
      </c>
      <c r="D34" s="1">
        <v>48149</v>
      </c>
      <c r="E34" s="2" t="s">
        <v>100</v>
      </c>
      <c r="F34" s="2" t="s">
        <v>101</v>
      </c>
      <c r="G34" s="2">
        <v>0</v>
      </c>
      <c r="H34" s="2">
        <v>0</v>
      </c>
      <c r="I34" s="1">
        <v>0</v>
      </c>
      <c r="J34" s="3" t="s">
        <v>16</v>
      </c>
      <c r="K34" s="2" t="str">
        <f>J34*53836.00</f>
        <v>0</v>
      </c>
      <c r="L34" s="5"/>
    </row>
    <row r="35" spans="1:12" outlineLevel="4">
      <c r="A35" s="1"/>
      <c r="B35" s="1">
        <v>958815</v>
      </c>
      <c r="C35" s="1" t="s">
        <v>102</v>
      </c>
      <c r="D35" s="1">
        <v>25395</v>
      </c>
      <c r="E35" s="2" t="s">
        <v>103</v>
      </c>
      <c r="F35" s="2" t="s">
        <v>104</v>
      </c>
      <c r="G35" s="2">
        <v>0</v>
      </c>
      <c r="H35" s="2">
        <v>0</v>
      </c>
      <c r="I35" s="1">
        <v>0</v>
      </c>
      <c r="J35" s="3" t="s">
        <v>16</v>
      </c>
      <c r="K35" s="2" t="str">
        <f>J35*99988.00</f>
        <v>0</v>
      </c>
      <c r="L3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1:K2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2026-06-22T06:06:18+03:00</dcterms:created>
  <dcterms:modified xsi:type="dcterms:W3CDTF">2026-06-22T06:06:18+03:00</dcterms:modified>
  <dc:title>Untitled Spreadsheet</dc:title>
  <dc:description/>
  <dc:subject/>
  <cp:keywords/>
  <cp:category/>
</cp:coreProperties>
</file>