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<sst xmlns="http://schemas.openxmlformats.org/spreadsheetml/2006/main" uniqueCount="113">
  <si>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</si>
  <si>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</si>
  <si>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</si>
  <si>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</si>
  <si>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</si>
  <si>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</si>
  <si>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</si>
  <si>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</si>
  <si>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</si>
  <si>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</si>
  <si>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шаровые запорные для ВОДЫ</t>
  </si>
  <si>
    <t>Краны незамерзающие</t>
  </si>
  <si>
    <t>Краны незамерзающие VIEIR</t>
  </si>
  <si>
    <t>VER-000459</t>
  </si>
  <si>
    <t>VRGL250</t>
  </si>
  <si>
    <t>Кран незамерзающий 250мм</t>
  </si>
  <si>
    <t>2 829.75 руб.</t>
  </si>
  <si>
    <t>шт</t>
  </si>
  <si>
    <t>VER-000460</t>
  </si>
  <si>
    <t>VRGL350</t>
  </si>
  <si>
    <t>Кран незамерзающий 350мм (1/25шт)</t>
  </si>
  <si>
    <t>3 410.40 руб.</t>
  </si>
  <si>
    <t>VER-000461</t>
  </si>
  <si>
    <t>VRGL450</t>
  </si>
  <si>
    <t>Кран незамерзающий 450мм (1/20шт)</t>
  </si>
  <si>
    <t>3 973.41 руб.</t>
  </si>
  <si>
    <t>VER-000787</t>
  </si>
  <si>
    <t>VRGL550</t>
  </si>
  <si>
    <t>Незамерзающий кран 550мм (15/1шт)</t>
  </si>
  <si>
    <t>4 814.25 руб.</t>
  </si>
  <si>
    <t>VER-000788</t>
  </si>
  <si>
    <t>VRGL650</t>
  </si>
  <si>
    <t>Незамерзающий кран 650мм (10/1шт)</t>
  </si>
  <si>
    <t>5 365.50 руб.</t>
  </si>
  <si>
    <t>VER-001149</t>
  </si>
  <si>
    <t>VR25-2210</t>
  </si>
  <si>
    <t>Незамерзающий гидрант 3/4" 2210мм (1шт)</t>
  </si>
  <si>
    <t>6 415.08 руб.</t>
  </si>
  <si>
    <t>VER-001150</t>
  </si>
  <si>
    <t>VR25-2515</t>
  </si>
  <si>
    <t>Незамерзающий гидрант 3/4" 2515мм (1шт)</t>
  </si>
  <si>
    <t>6 911.94 руб.</t>
  </si>
  <si>
    <t>VER-001510</t>
  </si>
  <si>
    <t>VRGL20-250</t>
  </si>
  <si>
    <t>Незамерзающий кран 250мм ХРОМ (30/1шт)</t>
  </si>
  <si>
    <t>1 816.92 руб.</t>
  </si>
  <si>
    <t>VER-001511</t>
  </si>
  <si>
    <t>VRGL20-350</t>
  </si>
  <si>
    <t>Незамерзающий кран 350мм ХРОМ (30/1шт)</t>
  </si>
  <si>
    <t>2 028.60 руб.</t>
  </si>
  <si>
    <t>VER-001512</t>
  </si>
  <si>
    <t>VRGL20-450</t>
  </si>
  <si>
    <t>Незамерзающий кран 450мм ХРОМ (30/1шт)</t>
  </si>
  <si>
    <t>2 235.87 руб.</t>
  </si>
  <si>
    <t>VER-001513</t>
  </si>
  <si>
    <t>VRGL20-550</t>
  </si>
  <si>
    <t>Незамерзающий кран 550мм ХРОМ (30/1шт)</t>
  </si>
  <si>
    <t>2 407.86 руб.</t>
  </si>
  <si>
    <t>VER-001514</t>
  </si>
  <si>
    <t>VRGL20-650</t>
  </si>
  <si>
    <t>Незамерзающий кран 650мм ХРОМ (30/1шт)</t>
  </si>
  <si>
    <t>2 560.74 руб.</t>
  </si>
  <si>
    <t>Краны незамерзающие GAPPO</t>
  </si>
  <si>
    <t>GAP-101054</t>
  </si>
  <si>
    <t>G1600.0405.250</t>
  </si>
  <si>
    <t>G1600.0405.250/Незамерзающий кран GAPPO 1/2"х3/4"НР для стен 250mm</t>
  </si>
  <si>
    <t>0.00 руб.</t>
  </si>
  <si>
    <t>GAP-101055</t>
  </si>
  <si>
    <t>G1600.0405.300</t>
  </si>
  <si>
    <t>G1600.0405.300/Незамерзающий кран GAPPO 1/2"х3/4"НР для стен 300mm</t>
  </si>
  <si>
    <t>GAP-101056</t>
  </si>
  <si>
    <t>G1600.0405.350</t>
  </si>
  <si>
    <t>G1600.0405.350/Незамерзающий кран GAPPO 1/2"х3/4"НР для стен 350mm</t>
  </si>
  <si>
    <t>GAP-101057</t>
  </si>
  <si>
    <t>G1600.0405.400</t>
  </si>
  <si>
    <t>G1600.0405.400/Незамерзающий кран GAPPO 1/2"х3/4"НР для стен 400mm</t>
  </si>
  <si>
    <t>GAP-101058</t>
  </si>
  <si>
    <t>G1600.0405.450</t>
  </si>
  <si>
    <t>G1600.0405.450/Незамерзающий кран GAPPO 1/2"х3/4"НР для стен 450mm</t>
  </si>
  <si>
    <t>GAP-101059</t>
  </si>
  <si>
    <t>G1600.0405.550</t>
  </si>
  <si>
    <t>G1600.0405.550/Незамерзающий кран GAPPO 1/2"х3/4"НР для стен 550mm</t>
  </si>
  <si>
    <t>GAP-101060</t>
  </si>
  <si>
    <t>G1600.0405.650</t>
  </si>
  <si>
    <t>G1600.0405.650/Незамерзающий кран GAPPO 1/2"х3/4"НР для стен 650mm</t>
  </si>
  <si>
    <t>Краны незамерзающие UNIPUMP</t>
  </si>
  <si>
    <t>UNI-101892</t>
  </si>
  <si>
    <t>Незамерзающий кран WF-2102 (длина-150 мм)</t>
  </si>
  <si>
    <t>3 270.00 руб.</t>
  </si>
  <si>
    <t>UNI-101893</t>
  </si>
  <si>
    <t>Незамерзающий кран WF-2103 (длина-200 мм)</t>
  </si>
  <si>
    <t>3 509.00 руб.</t>
  </si>
  <si>
    <t>UNI-101894</t>
  </si>
  <si>
    <t>Незамерзающий кран WF-2104 (длина-250 мм)</t>
  </si>
  <si>
    <t>3 858.00 руб.</t>
  </si>
  <si>
    <t>UNI-101895</t>
  </si>
  <si>
    <t>Незамерзающий кран WF-2105 (длина-300 мм)</t>
  </si>
  <si>
    <t>3 960.00 руб.</t>
  </si>
  <si>
    <t>UNI-101896</t>
  </si>
  <si>
    <t>Незамерзающий кран WF-2106 (длина-500 мм)</t>
  </si>
  <si>
    <t>4 643.00 руб.</t>
  </si>
  <si>
    <t>UNI-101897</t>
  </si>
  <si>
    <t>Незамерзающий кран WF-2107 (длина-400 мм)</t>
  </si>
  <si>
    <t>3 807.00 руб.</t>
  </si>
  <si>
    <t>UNI-101898</t>
  </si>
  <si>
    <t>Незамерзающий кран WF-2108 (длина-450 мм)</t>
  </si>
  <si>
    <t>4 020.00 руб.</t>
  </si>
  <si>
    <t>UNI-101899</t>
  </si>
  <si>
    <t>Незамерзающий кран WF-2109 (длина-550 мм)</t>
  </si>
  <si>
    <t>4 392.00 руб.</t>
  </si>
  <si>
    <t>UNI-101900</t>
  </si>
  <si>
    <t>Незамерзающий кран WF-2110 (длина-600 мм)</t>
  </si>
  <si>
    <t>4 555.00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</si>
</sst>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80ee8d_3234_11ee_a490_047c1617b143_64c8bb8b_5a46_11f0_a775_047c1617b1431.jpeg"/><Relationship Id="rId2" Type="http://schemas.openxmlformats.org/officeDocument/2006/relationships/image" Target="../media/9b80ee8f_3234_11ee_a490_047c1617b143_64c8bb8e_5a46_11f0_a775_047c1617b1432.jpeg"/><Relationship Id="rId3" Type="http://schemas.openxmlformats.org/officeDocument/2006/relationships/image" Target="../media/9b80ee91_3234_11ee_a490_047c1617b143_64c8bb91_5a46_11f0_a775_047c1617b1433.jpeg"/><Relationship Id="rId4" Type="http://schemas.openxmlformats.org/officeDocument/2006/relationships/image" Target="../media/6f6da40f_c29f_11ee_a54c_047c1617b143_4396bf13_0312_11ef_a5a4_047c1617b1434.png"/><Relationship Id="rId5" Type="http://schemas.openxmlformats.org/officeDocument/2006/relationships/image" Target="../media/6f6da411_c29f_11ee_a54c_047c1617b143_4396bf16_0312_11ef_a5a4_047c1617b1435.png"/><Relationship Id="rId6" Type="http://schemas.openxmlformats.org/officeDocument/2006/relationships/image" Target="../media/5a6d7b1f_847d_11ef_a64e_047c1617b143_21d4f5b4_793a_11f0_a79f_047c1617b1436.jpeg"/><Relationship Id="rId7" Type="http://schemas.openxmlformats.org/officeDocument/2006/relationships/image" Target="../media/5a6d7b21_847d_11ef_a64e_047c1617b143_21d4f5b5_793a_11f0_a79f_047c1617b1437.jpeg"/><Relationship Id="rId8" Type="http://schemas.openxmlformats.org/officeDocument/2006/relationships/image" Target="../media/c4acdaaa_242e_11f0_a725_047c1617b143_26859885_34da_11f0_a73b_047c1617b1438.jpeg"/><Relationship Id="rId9" Type="http://schemas.openxmlformats.org/officeDocument/2006/relationships/image" Target="../media/c4acdaac_242e_11f0_a725_047c1617b143_26859886_34da_11f0_a73b_047c1617b1439.jpeg"/><Relationship Id="rId10" Type="http://schemas.openxmlformats.org/officeDocument/2006/relationships/image" Target="../media/b44e426c_245f_11f0_a725_047c1617b143_26859887_34da_11f0_a73b_047c1617b14310.jpeg"/><Relationship Id="rId11" Type="http://schemas.openxmlformats.org/officeDocument/2006/relationships/image" Target="../media/b44e426e_245f_11f0_a725_047c1617b143_26859888_34da_11f0_a73b_047c1617b14311.jpeg"/><Relationship Id="rId12" Type="http://schemas.openxmlformats.org/officeDocument/2006/relationships/image" Target="../media/b44e4270_245f_11f0_a725_047c1617b143_26859889_34da_11f0_a73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879198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5</v>
      </c>
      <c r="H5" s="2">
        <v>0</v>
      </c>
      <c r="I5" s="1">
        <v>0</v>
      </c>
      <c r="J5" s="3" t="s">
        <v>17</v>
      </c>
      <c r="K5" s="2" t="str">
        <f>J5*2829.75</f>
        <v>0</v>
      </c>
      <c r="L5" s="5"/>
    </row>
    <row r="6" spans="1:12" customHeight="1" ht="105" outlineLevel="4">
      <c r="A6" s="1"/>
      <c r="B6" s="1">
        <v>879199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8</v>
      </c>
      <c r="H6" s="2">
        <v>0</v>
      </c>
      <c r="I6" s="1">
        <v>0</v>
      </c>
      <c r="J6" s="3" t="s">
        <v>17</v>
      </c>
      <c r="K6" s="2" t="str">
        <f>J6*3410.40</f>
        <v>0</v>
      </c>
      <c r="L6" s="5"/>
    </row>
    <row r="7" spans="1:12" customHeight="1" ht="105" outlineLevel="4">
      <c r="A7" s="1"/>
      <c r="B7" s="1">
        <v>879200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4</v>
      </c>
      <c r="H7" s="2">
        <v>0</v>
      </c>
      <c r="I7" s="1">
        <v>0</v>
      </c>
      <c r="J7" s="3" t="s">
        <v>17</v>
      </c>
      <c r="K7" s="2" t="str">
        <f>J7*3973.41</f>
        <v>0</v>
      </c>
      <c r="L7" s="5"/>
    </row>
    <row r="8" spans="1:12" customHeight="1" ht="105" outlineLevel="4">
      <c r="A8" s="1"/>
      <c r="B8" s="1">
        <v>882881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J8*4814.25</f>
        <v>0</v>
      </c>
      <c r="L8" s="5"/>
    </row>
    <row r="9" spans="1:12" customHeight="1" ht="105" outlineLevel="4">
      <c r="A9" s="1"/>
      <c r="B9" s="1">
        <v>882882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J9*5365.50</f>
        <v>0</v>
      </c>
      <c r="L9" s="5"/>
    </row>
    <row r="10" spans="1:12" customHeight="1" ht="105" outlineLevel="4">
      <c r="A10" s="1"/>
      <c r="B10" s="1">
        <v>883946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0</v>
      </c>
      <c r="H10" s="2">
        <v>0</v>
      </c>
      <c r="I10" s="1">
        <v>0</v>
      </c>
      <c r="J10" s="3" t="s">
        <v>17</v>
      </c>
      <c r="K10" s="2" t="str">
        <f>J10*6415.08</f>
        <v>0</v>
      </c>
      <c r="L10" s="5"/>
    </row>
    <row r="11" spans="1:12" customHeight="1" ht="105" outlineLevel="4">
      <c r="A11" s="1"/>
      <c r="B11" s="1">
        <v>883947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1</v>
      </c>
      <c r="H11" s="2">
        <v>0</v>
      </c>
      <c r="I11" s="1">
        <v>0</v>
      </c>
      <c r="J11" s="3" t="s">
        <v>17</v>
      </c>
      <c r="K11" s="2" t="str">
        <f>J11*6911.94</f>
        <v>0</v>
      </c>
      <c r="L11" s="5"/>
    </row>
    <row r="12" spans="1:12" customHeight="1" ht="105" outlineLevel="4">
      <c r="A12" s="1"/>
      <c r="B12" s="1">
        <v>885820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4</v>
      </c>
      <c r="H12" s="2">
        <v>0</v>
      </c>
      <c r="I12" s="1">
        <v>0</v>
      </c>
      <c r="J12" s="3" t="s">
        <v>17</v>
      </c>
      <c r="K12" s="2" t="str">
        <f>J12*1816.92</f>
        <v>0</v>
      </c>
      <c r="L12" s="5"/>
    </row>
    <row r="13" spans="1:12" customHeight="1" ht="105" outlineLevel="4">
      <c r="A13" s="1"/>
      <c r="B13" s="1">
        <v>885821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0</v>
      </c>
      <c r="H13" s="2">
        <v>0</v>
      </c>
      <c r="I13" s="1">
        <v>0</v>
      </c>
      <c r="J13" s="3" t="s">
        <v>17</v>
      </c>
      <c r="K13" s="2" t="str">
        <f>J13*2028.60</f>
        <v>0</v>
      </c>
      <c r="L13" s="5"/>
    </row>
    <row r="14" spans="1:12" customHeight="1" ht="105" outlineLevel="4">
      <c r="A14" s="1"/>
      <c r="B14" s="1">
        <v>885822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0</v>
      </c>
      <c r="H14" s="2">
        <v>0</v>
      </c>
      <c r="I14" s="1">
        <v>0</v>
      </c>
      <c r="J14" s="3" t="s">
        <v>17</v>
      </c>
      <c r="K14" s="2" t="str">
        <f>J14*2235.87</f>
        <v>0</v>
      </c>
      <c r="L14" s="5"/>
    </row>
    <row r="15" spans="1:12" customHeight="1" ht="105" outlineLevel="4">
      <c r="A15" s="1"/>
      <c r="B15" s="1">
        <v>885823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7</v>
      </c>
      <c r="H15" s="2">
        <v>0</v>
      </c>
      <c r="I15" s="1">
        <v>0</v>
      </c>
      <c r="J15" s="3" t="s">
        <v>17</v>
      </c>
      <c r="K15" s="2" t="str">
        <f>J15*2407.86</f>
        <v>0</v>
      </c>
      <c r="L15" s="5"/>
    </row>
    <row r="16" spans="1:12" customHeight="1" ht="105" outlineLevel="4">
      <c r="A16" s="1"/>
      <c r="B16" s="1">
        <v>885824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3</v>
      </c>
      <c r="H16" s="2">
        <v>0</v>
      </c>
      <c r="I16" s="1">
        <v>0</v>
      </c>
      <c r="J16" s="3" t="s">
        <v>17</v>
      </c>
      <c r="K16" s="2" t="str">
        <f>J16*2560.74</f>
        <v>0</v>
      </c>
      <c r="L16" s="5"/>
    </row>
    <row r="17" spans="1:12" outlineLevel="2">
      <c r="A17" s="8" t="s">
        <v>62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5"/>
    </row>
    <row r="18" spans="1:12" outlineLevel="4">
      <c r="A18" s="1"/>
      <c r="B18" s="1">
        <v>959208</v>
      </c>
      <c r="C18" s="1" t="s">
        <v>63</v>
      </c>
      <c r="D18" s="1" t="s">
        <v>64</v>
      </c>
      <c r="E18" s="2" t="s">
        <v>65</v>
      </c>
      <c r="F18" s="2" t="s">
        <v>66</v>
      </c>
      <c r="G18" s="2">
        <v>0</v>
      </c>
      <c r="H18" s="2">
        <v>0</v>
      </c>
      <c r="I18" s="1">
        <v>5</v>
      </c>
      <c r="J18" s="3" t="s">
        <v>17</v>
      </c>
      <c r="K18" s="2" t="str">
        <f>J18*0.00</f>
        <v>0</v>
      </c>
      <c r="L18" s="5"/>
    </row>
    <row r="19" spans="1:12" outlineLevel="4">
      <c r="A19" s="1"/>
      <c r="B19" s="1">
        <v>959209</v>
      </c>
      <c r="C19" s="1" t="s">
        <v>67</v>
      </c>
      <c r="D19" s="1" t="s">
        <v>68</v>
      </c>
      <c r="E19" s="2" t="s">
        <v>69</v>
      </c>
      <c r="F19" s="2" t="s">
        <v>66</v>
      </c>
      <c r="G19" s="2">
        <v>0</v>
      </c>
      <c r="H19" s="2">
        <v>0</v>
      </c>
      <c r="I19" s="1">
        <v>10</v>
      </c>
      <c r="J19" s="3" t="s">
        <v>17</v>
      </c>
      <c r="K19" s="2" t="str">
        <f>J19*0.00</f>
        <v>0</v>
      </c>
      <c r="L19" s="5"/>
    </row>
    <row r="20" spans="1:12" outlineLevel="4">
      <c r="A20" s="1"/>
      <c r="B20" s="1">
        <v>959210</v>
      </c>
      <c r="C20" s="1" t="s">
        <v>70</v>
      </c>
      <c r="D20" s="1" t="s">
        <v>71</v>
      </c>
      <c r="E20" s="2" t="s">
        <v>72</v>
      </c>
      <c r="F20" s="2" t="s">
        <v>66</v>
      </c>
      <c r="G20" s="2">
        <v>0</v>
      </c>
      <c r="H20" s="2">
        <v>0</v>
      </c>
      <c r="I20" s="1">
        <v>10</v>
      </c>
      <c r="J20" s="3" t="s">
        <v>17</v>
      </c>
      <c r="K20" s="2" t="str">
        <f>J20*0.00</f>
        <v>0</v>
      </c>
      <c r="L20" s="5"/>
    </row>
    <row r="21" spans="1:12" outlineLevel="4">
      <c r="A21" s="1"/>
      <c r="B21" s="1">
        <v>959211</v>
      </c>
      <c r="C21" s="1" t="s">
        <v>73</v>
      </c>
      <c r="D21" s="1" t="s">
        <v>74</v>
      </c>
      <c r="E21" s="2" t="s">
        <v>75</v>
      </c>
      <c r="F21" s="2" t="s">
        <v>66</v>
      </c>
      <c r="G21" s="2">
        <v>0</v>
      </c>
      <c r="H21" s="2">
        <v>0</v>
      </c>
      <c r="I21" s="1">
        <v>10</v>
      </c>
      <c r="J21" s="3" t="s">
        <v>17</v>
      </c>
      <c r="K21" s="2" t="str">
        <f>J21*0.00</f>
        <v>0</v>
      </c>
      <c r="L21" s="5"/>
    </row>
    <row r="22" spans="1:12" outlineLevel="4">
      <c r="A22" s="1"/>
      <c r="B22" s="1">
        <v>959212</v>
      </c>
      <c r="C22" s="1" t="s">
        <v>76</v>
      </c>
      <c r="D22" s="1" t="s">
        <v>77</v>
      </c>
      <c r="E22" s="2" t="s">
        <v>78</v>
      </c>
      <c r="F22" s="2" t="s">
        <v>66</v>
      </c>
      <c r="G22" s="2">
        <v>-3</v>
      </c>
      <c r="H22" s="2">
        <v>0</v>
      </c>
      <c r="I22" s="1">
        <v>5</v>
      </c>
      <c r="J22" s="3" t="s">
        <v>17</v>
      </c>
      <c r="K22" s="2" t="str">
        <f>J22*0.00</f>
        <v>0</v>
      </c>
      <c r="L22" s="5"/>
    </row>
    <row r="23" spans="1:12" outlineLevel="4">
      <c r="A23" s="1"/>
      <c r="B23" s="1">
        <v>959213</v>
      </c>
      <c r="C23" s="1" t="s">
        <v>79</v>
      </c>
      <c r="D23" s="1" t="s">
        <v>80</v>
      </c>
      <c r="E23" s="2" t="s">
        <v>81</v>
      </c>
      <c r="F23" s="2" t="s">
        <v>66</v>
      </c>
      <c r="G23" s="2">
        <v>0</v>
      </c>
      <c r="H23" s="2">
        <v>0</v>
      </c>
      <c r="I23" s="1">
        <v>5</v>
      </c>
      <c r="J23" s="3" t="s">
        <v>17</v>
      </c>
      <c r="K23" s="2" t="str">
        <f>J23*0.00</f>
        <v>0</v>
      </c>
      <c r="L23" s="5"/>
    </row>
    <row r="24" spans="1:12" outlineLevel="4">
      <c r="A24" s="1"/>
      <c r="B24" s="1">
        <v>959214</v>
      </c>
      <c r="C24" s="1" t="s">
        <v>82</v>
      </c>
      <c r="D24" s="1" t="s">
        <v>83</v>
      </c>
      <c r="E24" s="2" t="s">
        <v>84</v>
      </c>
      <c r="F24" s="2" t="s">
        <v>66</v>
      </c>
      <c r="G24" s="2">
        <v>0</v>
      </c>
      <c r="H24" s="2">
        <v>0</v>
      </c>
      <c r="I24" s="1">
        <v>5</v>
      </c>
      <c r="J24" s="3" t="s">
        <v>17</v>
      </c>
      <c r="K24" s="2" t="str">
        <f>J24*0.00</f>
        <v>0</v>
      </c>
      <c r="L24" s="5"/>
    </row>
    <row r="25" spans="1:12" outlineLevel="2">
      <c r="A25" s="8" t="s">
        <v>85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5"/>
    </row>
    <row r="26" spans="1:12" outlineLevel="4">
      <c r="A26" s="1"/>
      <c r="B26" s="1">
        <v>959247</v>
      </c>
      <c r="C26" s="1" t="s">
        <v>86</v>
      </c>
      <c r="D26" s="1">
        <v>96284</v>
      </c>
      <c r="E26" s="2" t="s">
        <v>87</v>
      </c>
      <c r="F26" s="2" t="s">
        <v>88</v>
      </c>
      <c r="G26" s="2">
        <v>0</v>
      </c>
      <c r="H26" s="2">
        <v>0</v>
      </c>
      <c r="I26" s="1">
        <v>0</v>
      </c>
      <c r="J26" s="3" t="s">
        <v>17</v>
      </c>
      <c r="K26" s="2" t="str">
        <f>J26*3270.00</f>
        <v>0</v>
      </c>
      <c r="L26" s="5"/>
    </row>
    <row r="27" spans="1:12" outlineLevel="4">
      <c r="A27" s="1"/>
      <c r="B27" s="1">
        <v>959248</v>
      </c>
      <c r="C27" s="1" t="s">
        <v>89</v>
      </c>
      <c r="D27" s="1">
        <v>70258</v>
      </c>
      <c r="E27" s="2" t="s">
        <v>90</v>
      </c>
      <c r="F27" s="2" t="s">
        <v>91</v>
      </c>
      <c r="G27" s="2">
        <v>0</v>
      </c>
      <c r="H27" s="2">
        <v>0</v>
      </c>
      <c r="I27" s="1">
        <v>0</v>
      </c>
      <c r="J27" s="3" t="s">
        <v>17</v>
      </c>
      <c r="K27" s="2" t="str">
        <f>J27*3509.00</f>
        <v>0</v>
      </c>
      <c r="L27" s="5"/>
    </row>
    <row r="28" spans="1:12" outlineLevel="4">
      <c r="A28" s="1"/>
      <c r="B28" s="1">
        <v>959249</v>
      </c>
      <c r="C28" s="1" t="s">
        <v>92</v>
      </c>
      <c r="D28" s="1">
        <v>65450</v>
      </c>
      <c r="E28" s="2" t="s">
        <v>93</v>
      </c>
      <c r="F28" s="2" t="s">
        <v>94</v>
      </c>
      <c r="G28" s="2">
        <v>0</v>
      </c>
      <c r="H28" s="2">
        <v>0</v>
      </c>
      <c r="I28" s="1">
        <v>0</v>
      </c>
      <c r="J28" s="3" t="s">
        <v>17</v>
      </c>
      <c r="K28" s="2" t="str">
        <f>J28*3858.00</f>
        <v>0</v>
      </c>
      <c r="L28" s="5"/>
    </row>
    <row r="29" spans="1:12" outlineLevel="4">
      <c r="A29" s="1"/>
      <c r="B29" s="1">
        <v>959250</v>
      </c>
      <c r="C29" s="1" t="s">
        <v>95</v>
      </c>
      <c r="D29" s="1">
        <v>38434</v>
      </c>
      <c r="E29" s="2" t="s">
        <v>96</v>
      </c>
      <c r="F29" s="2" t="s">
        <v>97</v>
      </c>
      <c r="G29" s="2">
        <v>0</v>
      </c>
      <c r="H29" s="2">
        <v>0</v>
      </c>
      <c r="I29" s="1">
        <v>0</v>
      </c>
      <c r="J29" s="3" t="s">
        <v>17</v>
      </c>
      <c r="K29" s="2" t="str">
        <f>J29*3960.00</f>
        <v>0</v>
      </c>
      <c r="L29" s="5"/>
    </row>
    <row r="30" spans="1:12" outlineLevel="4">
      <c r="A30" s="1"/>
      <c r="B30" s="1">
        <v>959251</v>
      </c>
      <c r="C30" s="1" t="s">
        <v>98</v>
      </c>
      <c r="D30" s="1">
        <v>27262</v>
      </c>
      <c r="E30" s="2" t="s">
        <v>99</v>
      </c>
      <c r="F30" s="2" t="s">
        <v>100</v>
      </c>
      <c r="G30" s="2">
        <v>0</v>
      </c>
      <c r="H30" s="2">
        <v>0</v>
      </c>
      <c r="I30" s="1">
        <v>0</v>
      </c>
      <c r="J30" s="3" t="s">
        <v>17</v>
      </c>
      <c r="K30" s="2" t="str">
        <f>J30*4643.00</f>
        <v>0</v>
      </c>
      <c r="L30" s="5"/>
    </row>
    <row r="31" spans="1:12" outlineLevel="4">
      <c r="A31" s="1"/>
      <c r="B31" s="1">
        <v>959252</v>
      </c>
      <c r="C31" s="1" t="s">
        <v>101</v>
      </c>
      <c r="D31" s="1">
        <v>70256</v>
      </c>
      <c r="E31" s="2" t="s">
        <v>102</v>
      </c>
      <c r="F31" s="2" t="s">
        <v>103</v>
      </c>
      <c r="G31" s="2">
        <v>0</v>
      </c>
      <c r="H31" s="2">
        <v>0</v>
      </c>
      <c r="I31" s="1">
        <v>0</v>
      </c>
      <c r="J31" s="3" t="s">
        <v>17</v>
      </c>
      <c r="K31" s="2" t="str">
        <f>J31*3807.00</f>
        <v>0</v>
      </c>
      <c r="L31" s="5"/>
    </row>
    <row r="32" spans="1:12" outlineLevel="4">
      <c r="A32" s="1"/>
      <c r="B32" s="1">
        <v>959253</v>
      </c>
      <c r="C32" s="1" t="s">
        <v>104</v>
      </c>
      <c r="D32" s="1">
        <v>14198</v>
      </c>
      <c r="E32" s="2" t="s">
        <v>105</v>
      </c>
      <c r="F32" s="2" t="s">
        <v>106</v>
      </c>
      <c r="G32" s="2">
        <v>0</v>
      </c>
      <c r="H32" s="2">
        <v>0</v>
      </c>
      <c r="I32" s="1">
        <v>0</v>
      </c>
      <c r="J32" s="3" t="s">
        <v>17</v>
      </c>
      <c r="K32" s="2" t="str">
        <f>J32*4020.00</f>
        <v>0</v>
      </c>
      <c r="L32" s="5"/>
    </row>
    <row r="33" spans="1:12" outlineLevel="4">
      <c r="A33" s="1"/>
      <c r="B33" s="1">
        <v>959254</v>
      </c>
      <c r="C33" s="1" t="s">
        <v>107</v>
      </c>
      <c r="D33" s="1">
        <v>48520</v>
      </c>
      <c r="E33" s="2" t="s">
        <v>108</v>
      </c>
      <c r="F33" s="2" t="s">
        <v>109</v>
      </c>
      <c r="G33" s="2">
        <v>0</v>
      </c>
      <c r="H33" s="2">
        <v>0</v>
      </c>
      <c r="I33" s="1">
        <v>0</v>
      </c>
      <c r="J33" s="3" t="s">
        <v>17</v>
      </c>
      <c r="K33" s="2" t="str">
        <f>J33*4392.00</f>
        <v>0</v>
      </c>
      <c r="L33" s="5"/>
    </row>
    <row r="34" spans="1:12" outlineLevel="4">
      <c r="A34" s="1"/>
      <c r="B34" s="1">
        <v>959255</v>
      </c>
      <c r="C34" s="1" t="s">
        <v>110</v>
      </c>
      <c r="D34" s="1">
        <v>60984</v>
      </c>
      <c r="E34" s="2" t="s">
        <v>111</v>
      </c>
      <c r="F34" s="2" t="s">
        <v>112</v>
      </c>
      <c r="G34" s="2">
        <v>0</v>
      </c>
      <c r="H34" s="2">
        <v>0</v>
      </c>
      <c r="I34" s="1">
        <v>0</v>
      </c>
      <c r="J34" s="3" t="s">
        <v>17</v>
      </c>
      <c r="K34" s="2" t="str">
        <f>J34*4555.00</f>
        <v>0</v>
      </c>
      <c r="L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7:K17"/>
    <mergeCell ref="A25:K2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2026-06-21T06:26:55+03:00</dcterms:created>
  <dcterms:modified xsi:type="dcterms:W3CDTF">2026-06-21T06:26:55+03:00</dcterms:modified>
  <dc:title>Untitled Spreadsheet</dc:title>
  <dc:description/>
  <dc:subject/>
  <cp:keywords/>
  <cp:category/>
</cp:coreProperties>
</file>