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<sst xmlns="http://schemas.openxmlformats.org/spreadsheetml/2006/main" uniqueCount="109">
  <si>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</si>
  <si>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</si>
  <si>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</si>
  <si>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</si>
  <si>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</si>
  <si>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</si>
  <si>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</si>
  <si>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</si>
  <si>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</si>
  <si>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</si>
  <si>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шаровые запорные для ГАЗА</t>
  </si>
  <si>
    <t>Краны газовые TEMPER</t>
  </si>
  <si>
    <t>TMP-200101</t>
  </si>
  <si>
    <t>8315ВВБ1240</t>
  </si>
  <si>
    <t>Кран шаровой газовый 1/2” вн/вн, бабочка, латунь, PN40, Temper, (30шт)</t>
  </si>
  <si>
    <t>307.80 руб.</t>
  </si>
  <si>
    <t>шт</t>
  </si>
  <si>
    <t>TMP-200102</t>
  </si>
  <si>
    <t>8320ВВБ3440</t>
  </si>
  <si>
    <t>Кран шаровой газовый 3/4” вн/вн, бабочка, латунь, PN40, Temper, (22шт)</t>
  </si>
  <si>
    <t>502.20 руб.</t>
  </si>
  <si>
    <t>TMP-200103</t>
  </si>
  <si>
    <t>8325ВВБ140</t>
  </si>
  <si>
    <t>Кран шаровой газовый 1” вн/вн, бабочка, латунь, PN40, Temper, (12шт)</t>
  </si>
  <si>
    <t>975.60 руб.</t>
  </si>
  <si>
    <t>TMP-200104</t>
  </si>
  <si>
    <t>8332ВВБ11425</t>
  </si>
  <si>
    <t>Кран шаровой газовый 11/4” вн/вн, бабочка, латунь, PN25, Temper, (8шт)</t>
  </si>
  <si>
    <t>1 652.40 руб.</t>
  </si>
  <si>
    <t>TMP-200105</t>
  </si>
  <si>
    <t>8315ВВР1240</t>
  </si>
  <si>
    <t>Кран шаровой газовый 1/2” вн/вн, рычаг, латунь, PN40, Temper, (18шт)</t>
  </si>
  <si>
    <t>309.60 руб.</t>
  </si>
  <si>
    <t>TMP-200106</t>
  </si>
  <si>
    <t>8320ВВР3440</t>
  </si>
  <si>
    <t>Кран шаровой газовый 3/4” вн/вн, рычаг, латунь, PN40, Temper, (12шт)</t>
  </si>
  <si>
    <t>505.80 руб.</t>
  </si>
  <si>
    <t>TMP-200107</t>
  </si>
  <si>
    <t>8325ВВР140</t>
  </si>
  <si>
    <t>Кран шаровой газовый 1” вн/вн, рычаг, латунь, PN40, Temper, (8шт)</t>
  </si>
  <si>
    <t>984.60 руб.</t>
  </si>
  <si>
    <t>TMP-200108</t>
  </si>
  <si>
    <t>8332ВВР11425</t>
  </si>
  <si>
    <t>Кран шаровой газовый 11/4” вн/вн, рычаг, латунь, PN25, Temper, (4шт)</t>
  </si>
  <si>
    <t>1 643.40 руб.</t>
  </si>
  <si>
    <t>TMP-200109</t>
  </si>
  <si>
    <t>8340ВВР11225</t>
  </si>
  <si>
    <t>Кран шаровой газовый 11/2” вн/вн, рычаг, латунь, PN25, Temper, (3шт)</t>
  </si>
  <si>
    <t>2 617.20 руб.</t>
  </si>
  <si>
    <t>TMP-200110</t>
  </si>
  <si>
    <t>8350ВВР225</t>
  </si>
  <si>
    <t>Кран шаровой газовый 2” вн/вн, рычаг, латунь, PN25, Temper, (2шт)</t>
  </si>
  <si>
    <t>3 821.40 руб.</t>
  </si>
  <si>
    <t>TMP-200111</t>
  </si>
  <si>
    <t>8315ВНБ1240</t>
  </si>
  <si>
    <t>Кран шаровой газовый 1/2” вн/нар, бабочка, латунь, PN40, Temper, (30шт)</t>
  </si>
  <si>
    <t>369.00 руб.</t>
  </si>
  <si>
    <t>TMP-200112</t>
  </si>
  <si>
    <t>8320ВНБ3440</t>
  </si>
  <si>
    <t>Кран шаровой газовый 3/4” вн/нар, бабочка, латунь, PN40, Temper, (22шт)</t>
  </si>
  <si>
    <t>585.00 руб.</t>
  </si>
  <si>
    <t>TMP-200113</t>
  </si>
  <si>
    <t>8325ВНБ140</t>
  </si>
  <si>
    <t>Кран шаровой газовый 1” вн/нар, бабочка, латунь, PN40, Temper, (12шт)</t>
  </si>
  <si>
    <t>1 101.60 руб.</t>
  </si>
  <si>
    <t>TMP-200114</t>
  </si>
  <si>
    <t>8332ВНБ11425</t>
  </si>
  <si>
    <t>Кран шаровой газовый 11/4” вн/нар, бабочка, латунь, PN25, Temper, (6шт)</t>
  </si>
  <si>
    <t>1 720.80 руб.</t>
  </si>
  <si>
    <t>TMP-200115</t>
  </si>
  <si>
    <t>8315ВНР1240</t>
  </si>
  <si>
    <t>Кран шаровой газовый 1/2” вн/нар, рычаг, латунь, PN40, Temper, (17шт)</t>
  </si>
  <si>
    <t>374.40 руб.</t>
  </si>
  <si>
    <t>TMP-200116</t>
  </si>
  <si>
    <t>8320ВНР3440</t>
  </si>
  <si>
    <t>Кран шаровой газовый 3/4” вн/нар, рычаг, латунь, PN40, Temper, (12шт)</t>
  </si>
  <si>
    <t>592.20 руб.</t>
  </si>
  <si>
    <t>TMP-200117</t>
  </si>
  <si>
    <t>8325ВНР140</t>
  </si>
  <si>
    <t>Кран шаровой газовый 1” вн/нар, рычаг, латунь, PN40, Temper, (6шт)</t>
  </si>
  <si>
    <t>1 110.60 руб.</t>
  </si>
  <si>
    <t>TMP-200118</t>
  </si>
  <si>
    <t>8332ВНР11425</t>
  </si>
  <si>
    <t>Кран шаровой газовый 11/4” вн/нар, рычаг, латунь, PN25, Temper, (4шт)</t>
  </si>
  <si>
    <t>1 735.20 руб.</t>
  </si>
  <si>
    <t>TMP-200119</t>
  </si>
  <si>
    <t>8340ВНР11225</t>
  </si>
  <si>
    <t>Кран шаровой газовый 11/2” вн/нар, рычаг, латунь, PN25, Temper, (3шт)</t>
  </si>
  <si>
    <t>2 709.00 руб.</t>
  </si>
  <si>
    <t>TMP-200120</t>
  </si>
  <si>
    <t>8350ВНР225</t>
  </si>
  <si>
    <t>Кран шаровой газовый 2” вн/нар, рычаг, латунь, PN25, Temper, (2шт)</t>
  </si>
  <si>
    <t>4 037.40 руб.</t>
  </si>
  <si>
    <t>TMP-200121</t>
  </si>
  <si>
    <t>8315ННБ1240</t>
  </si>
  <si>
    <t>Кран шаровой газовый 1/2” нар/нар, бабочка, латунь, PN40, Temper, (25шт)</t>
  </si>
  <si>
    <t>439.20 руб.</t>
  </si>
  <si>
    <t>TMP-200122</t>
  </si>
  <si>
    <t>8320ННБ3440</t>
  </si>
  <si>
    <t>Кран шаровой газовый 3/4” нар/нар, бабочка, латунь, PN40, Temper, (18шт)</t>
  </si>
  <si>
    <t>635.40 руб.</t>
  </si>
  <si>
    <t>TMP-200123</t>
  </si>
  <si>
    <t>8315ННР1240</t>
  </si>
  <si>
    <t>Кран шаровой газовый 1/2” нар/нар, рычаг, латунь, PN40, Temper, (20шт)</t>
  </si>
  <si>
    <t>450.00 руб.</t>
  </si>
  <si>
    <t>TMP-200124</t>
  </si>
  <si>
    <t>8320ННР3440</t>
  </si>
  <si>
    <t>Кран шаровой газовый  3/4” нар/нар, рычаг, латунь, PN40, Temper, (12шт)</t>
  </si>
  <si>
    <t>642.60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</si>
</sst>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3">
      <c r="A4" s="1"/>
      <c r="B4" s="1">
        <v>959422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>
        <v>0</v>
      </c>
      <c r="I4" s="1">
        <v>0</v>
      </c>
      <c r="J4" s="3" t="s">
        <v>16</v>
      </c>
      <c r="K4" s="2" t="str">
        <f>J4*307.80</f>
        <v>0</v>
      </c>
      <c r="L4" s="5"/>
    </row>
    <row r="5" spans="1:12" outlineLevel="3">
      <c r="A5" s="1"/>
      <c r="B5" s="1">
        <v>959423</v>
      </c>
      <c r="C5" s="1" t="s">
        <v>17</v>
      </c>
      <c r="D5" s="1" t="s">
        <v>18</v>
      </c>
      <c r="E5" s="2" t="s">
        <v>19</v>
      </c>
      <c r="F5" s="2" t="s">
        <v>20</v>
      </c>
      <c r="G5" s="2">
        <v>0</v>
      </c>
      <c r="H5" s="2">
        <v>0</v>
      </c>
      <c r="I5" s="1">
        <v>0</v>
      </c>
      <c r="J5" s="3" t="s">
        <v>16</v>
      </c>
      <c r="K5" s="2" t="str">
        <f>J5*502.20</f>
        <v>0</v>
      </c>
      <c r="L5" s="5"/>
    </row>
    <row r="6" spans="1:12" outlineLevel="3">
      <c r="A6" s="1"/>
      <c r="B6" s="1">
        <v>959424</v>
      </c>
      <c r="C6" s="1" t="s">
        <v>21</v>
      </c>
      <c r="D6" s="1" t="s">
        <v>22</v>
      </c>
      <c r="E6" s="2" t="s">
        <v>23</v>
      </c>
      <c r="F6" s="2" t="s">
        <v>24</v>
      </c>
      <c r="G6" s="2">
        <v>0</v>
      </c>
      <c r="H6" s="2">
        <v>0</v>
      </c>
      <c r="I6" s="1">
        <v>0</v>
      </c>
      <c r="J6" s="3" t="s">
        <v>16</v>
      </c>
      <c r="K6" s="2" t="str">
        <f>J6*975.60</f>
        <v>0</v>
      </c>
      <c r="L6" s="5"/>
    </row>
    <row r="7" spans="1:12" outlineLevel="3">
      <c r="A7" s="1"/>
      <c r="B7" s="1">
        <v>959425</v>
      </c>
      <c r="C7" s="1" t="s">
        <v>25</v>
      </c>
      <c r="D7" s="1" t="s">
        <v>26</v>
      </c>
      <c r="E7" s="2" t="s">
        <v>27</v>
      </c>
      <c r="F7" s="2" t="s">
        <v>28</v>
      </c>
      <c r="G7" s="2">
        <v>0</v>
      </c>
      <c r="H7" s="2">
        <v>0</v>
      </c>
      <c r="I7" s="1">
        <v>0</v>
      </c>
      <c r="J7" s="3" t="s">
        <v>16</v>
      </c>
      <c r="K7" s="2" t="str">
        <f>J7*1652.40</f>
        <v>0</v>
      </c>
      <c r="L7" s="5"/>
    </row>
    <row r="8" spans="1:12" outlineLevel="3">
      <c r="A8" s="1"/>
      <c r="B8" s="1">
        <v>959426</v>
      </c>
      <c r="C8" s="1" t="s">
        <v>29</v>
      </c>
      <c r="D8" s="1" t="s">
        <v>30</v>
      </c>
      <c r="E8" s="2" t="s">
        <v>31</v>
      </c>
      <c r="F8" s="2" t="s">
        <v>32</v>
      </c>
      <c r="G8" s="2">
        <v>0</v>
      </c>
      <c r="H8" s="2">
        <v>0</v>
      </c>
      <c r="I8" s="1">
        <v>0</v>
      </c>
      <c r="J8" s="3" t="s">
        <v>16</v>
      </c>
      <c r="K8" s="2" t="str">
        <f>J8*309.60</f>
        <v>0</v>
      </c>
      <c r="L8" s="5"/>
    </row>
    <row r="9" spans="1:12" outlineLevel="3">
      <c r="A9" s="1"/>
      <c r="B9" s="1">
        <v>959427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0</v>
      </c>
      <c r="H9" s="2">
        <v>0</v>
      </c>
      <c r="I9" s="1">
        <v>0</v>
      </c>
      <c r="J9" s="3" t="s">
        <v>16</v>
      </c>
      <c r="K9" s="2" t="str">
        <f>J9*505.80</f>
        <v>0</v>
      </c>
      <c r="L9" s="5"/>
    </row>
    <row r="10" spans="1:12" outlineLevel="3">
      <c r="A10" s="1"/>
      <c r="B10" s="1">
        <v>959428</v>
      </c>
      <c r="C10" s="1" t="s">
        <v>37</v>
      </c>
      <c r="D10" s="1" t="s">
        <v>38</v>
      </c>
      <c r="E10" s="2" t="s">
        <v>39</v>
      </c>
      <c r="F10" s="2" t="s">
        <v>40</v>
      </c>
      <c r="G10" s="2">
        <v>0</v>
      </c>
      <c r="H10" s="2">
        <v>0</v>
      </c>
      <c r="I10" s="1">
        <v>0</v>
      </c>
      <c r="J10" s="3" t="s">
        <v>16</v>
      </c>
      <c r="K10" s="2" t="str">
        <f>J10*984.60</f>
        <v>0</v>
      </c>
      <c r="L10" s="5"/>
    </row>
    <row r="11" spans="1:12" outlineLevel="3">
      <c r="A11" s="1"/>
      <c r="B11" s="1">
        <v>959429</v>
      </c>
      <c r="C11" s="1" t="s">
        <v>41</v>
      </c>
      <c r="D11" s="1" t="s">
        <v>42</v>
      </c>
      <c r="E11" s="2" t="s">
        <v>43</v>
      </c>
      <c r="F11" s="2" t="s">
        <v>44</v>
      </c>
      <c r="G11" s="2">
        <v>0</v>
      </c>
      <c r="H11" s="2">
        <v>0</v>
      </c>
      <c r="I11" s="1">
        <v>0</v>
      </c>
      <c r="J11" s="3" t="s">
        <v>16</v>
      </c>
      <c r="K11" s="2" t="str">
        <f>J11*1643.40</f>
        <v>0</v>
      </c>
      <c r="L11" s="5"/>
    </row>
    <row r="12" spans="1:12" outlineLevel="3">
      <c r="A12" s="1"/>
      <c r="B12" s="1">
        <v>959430</v>
      </c>
      <c r="C12" s="1" t="s">
        <v>45</v>
      </c>
      <c r="D12" s="1" t="s">
        <v>46</v>
      </c>
      <c r="E12" s="2" t="s">
        <v>47</v>
      </c>
      <c r="F12" s="2" t="s">
        <v>48</v>
      </c>
      <c r="G12" s="2">
        <v>0</v>
      </c>
      <c r="H12" s="2">
        <v>0</v>
      </c>
      <c r="I12" s="1">
        <v>0</v>
      </c>
      <c r="J12" s="3" t="s">
        <v>16</v>
      </c>
      <c r="K12" s="2" t="str">
        <f>J12*2617.20</f>
        <v>0</v>
      </c>
      <c r="L12" s="5"/>
    </row>
    <row r="13" spans="1:12" outlineLevel="3">
      <c r="A13" s="1"/>
      <c r="B13" s="1">
        <v>959431</v>
      </c>
      <c r="C13" s="1" t="s">
        <v>49</v>
      </c>
      <c r="D13" s="1" t="s">
        <v>50</v>
      </c>
      <c r="E13" s="2" t="s">
        <v>51</v>
      </c>
      <c r="F13" s="2" t="s">
        <v>52</v>
      </c>
      <c r="G13" s="2">
        <v>0</v>
      </c>
      <c r="H13" s="2">
        <v>0</v>
      </c>
      <c r="I13" s="1">
        <v>0</v>
      </c>
      <c r="J13" s="3" t="s">
        <v>16</v>
      </c>
      <c r="K13" s="2" t="str">
        <f>J13*3821.40</f>
        <v>0</v>
      </c>
      <c r="L13" s="5"/>
    </row>
    <row r="14" spans="1:12" outlineLevel="3">
      <c r="A14" s="1"/>
      <c r="B14" s="1">
        <v>959432</v>
      </c>
      <c r="C14" s="1" t="s">
        <v>53</v>
      </c>
      <c r="D14" s="1" t="s">
        <v>54</v>
      </c>
      <c r="E14" s="2" t="s">
        <v>55</v>
      </c>
      <c r="F14" s="2" t="s">
        <v>56</v>
      </c>
      <c r="G14" s="2">
        <v>0</v>
      </c>
      <c r="H14" s="2">
        <v>0</v>
      </c>
      <c r="I14" s="1">
        <v>0</v>
      </c>
      <c r="J14" s="3" t="s">
        <v>16</v>
      </c>
      <c r="K14" s="2" t="str">
        <f>J14*369.00</f>
        <v>0</v>
      </c>
      <c r="L14" s="5"/>
    </row>
    <row r="15" spans="1:12" outlineLevel="3">
      <c r="A15" s="1"/>
      <c r="B15" s="1">
        <v>959433</v>
      </c>
      <c r="C15" s="1" t="s">
        <v>57</v>
      </c>
      <c r="D15" s="1" t="s">
        <v>58</v>
      </c>
      <c r="E15" s="2" t="s">
        <v>59</v>
      </c>
      <c r="F15" s="2" t="s">
        <v>60</v>
      </c>
      <c r="G15" s="2">
        <v>0</v>
      </c>
      <c r="H15" s="2">
        <v>0</v>
      </c>
      <c r="I15" s="1">
        <v>0</v>
      </c>
      <c r="J15" s="3" t="s">
        <v>16</v>
      </c>
      <c r="K15" s="2" t="str">
        <f>J15*585.00</f>
        <v>0</v>
      </c>
      <c r="L15" s="5"/>
    </row>
    <row r="16" spans="1:12" outlineLevel="3">
      <c r="A16" s="1"/>
      <c r="B16" s="1">
        <v>959434</v>
      </c>
      <c r="C16" s="1" t="s">
        <v>61</v>
      </c>
      <c r="D16" s="1" t="s">
        <v>62</v>
      </c>
      <c r="E16" s="2" t="s">
        <v>63</v>
      </c>
      <c r="F16" s="2" t="s">
        <v>64</v>
      </c>
      <c r="G16" s="2">
        <v>0</v>
      </c>
      <c r="H16" s="2">
        <v>0</v>
      </c>
      <c r="I16" s="1">
        <v>0</v>
      </c>
      <c r="J16" s="3" t="s">
        <v>16</v>
      </c>
      <c r="K16" s="2" t="str">
        <f>J16*1101.60</f>
        <v>0</v>
      </c>
      <c r="L16" s="5"/>
    </row>
    <row r="17" spans="1:12" outlineLevel="3">
      <c r="A17" s="1"/>
      <c r="B17" s="1">
        <v>959435</v>
      </c>
      <c r="C17" s="1" t="s">
        <v>65</v>
      </c>
      <c r="D17" s="1" t="s">
        <v>66</v>
      </c>
      <c r="E17" s="2" t="s">
        <v>67</v>
      </c>
      <c r="F17" s="2" t="s">
        <v>68</v>
      </c>
      <c r="G17" s="2">
        <v>0</v>
      </c>
      <c r="H17" s="2">
        <v>0</v>
      </c>
      <c r="I17" s="1">
        <v>0</v>
      </c>
      <c r="J17" s="3" t="s">
        <v>16</v>
      </c>
      <c r="K17" s="2" t="str">
        <f>J17*1720.80</f>
        <v>0</v>
      </c>
      <c r="L17" s="5"/>
    </row>
    <row r="18" spans="1:12" outlineLevel="3">
      <c r="A18" s="1"/>
      <c r="B18" s="1">
        <v>959436</v>
      </c>
      <c r="C18" s="1" t="s">
        <v>69</v>
      </c>
      <c r="D18" s="1" t="s">
        <v>70</v>
      </c>
      <c r="E18" s="2" t="s">
        <v>71</v>
      </c>
      <c r="F18" s="2" t="s">
        <v>72</v>
      </c>
      <c r="G18" s="2">
        <v>0</v>
      </c>
      <c r="H18" s="2">
        <v>0</v>
      </c>
      <c r="I18" s="1">
        <v>0</v>
      </c>
      <c r="J18" s="3" t="s">
        <v>16</v>
      </c>
      <c r="K18" s="2" t="str">
        <f>J18*374.40</f>
        <v>0</v>
      </c>
      <c r="L18" s="5"/>
    </row>
    <row r="19" spans="1:12" outlineLevel="3">
      <c r="A19" s="1"/>
      <c r="B19" s="1">
        <v>959437</v>
      </c>
      <c r="C19" s="1" t="s">
        <v>73</v>
      </c>
      <c r="D19" s="1" t="s">
        <v>74</v>
      </c>
      <c r="E19" s="2" t="s">
        <v>75</v>
      </c>
      <c r="F19" s="2" t="s">
        <v>76</v>
      </c>
      <c r="G19" s="2">
        <v>0</v>
      </c>
      <c r="H19" s="2">
        <v>0</v>
      </c>
      <c r="I19" s="1">
        <v>0</v>
      </c>
      <c r="J19" s="3" t="s">
        <v>16</v>
      </c>
      <c r="K19" s="2" t="str">
        <f>J19*592.20</f>
        <v>0</v>
      </c>
      <c r="L19" s="5"/>
    </row>
    <row r="20" spans="1:12" outlineLevel="3">
      <c r="A20" s="1"/>
      <c r="B20" s="1">
        <v>959438</v>
      </c>
      <c r="C20" s="1" t="s">
        <v>77</v>
      </c>
      <c r="D20" s="1" t="s">
        <v>78</v>
      </c>
      <c r="E20" s="2" t="s">
        <v>79</v>
      </c>
      <c r="F20" s="2" t="s">
        <v>80</v>
      </c>
      <c r="G20" s="2">
        <v>0</v>
      </c>
      <c r="H20" s="2">
        <v>0</v>
      </c>
      <c r="I20" s="1">
        <v>0</v>
      </c>
      <c r="J20" s="3" t="s">
        <v>16</v>
      </c>
      <c r="K20" s="2" t="str">
        <f>J20*1110.60</f>
        <v>0</v>
      </c>
      <c r="L20" s="5"/>
    </row>
    <row r="21" spans="1:12" outlineLevel="3">
      <c r="A21" s="1"/>
      <c r="B21" s="1">
        <v>959439</v>
      </c>
      <c r="C21" s="1" t="s">
        <v>81</v>
      </c>
      <c r="D21" s="1" t="s">
        <v>82</v>
      </c>
      <c r="E21" s="2" t="s">
        <v>83</v>
      </c>
      <c r="F21" s="2" t="s">
        <v>84</v>
      </c>
      <c r="G21" s="2">
        <v>0</v>
      </c>
      <c r="H21" s="2">
        <v>0</v>
      </c>
      <c r="I21" s="1">
        <v>0</v>
      </c>
      <c r="J21" s="3" t="s">
        <v>16</v>
      </c>
      <c r="K21" s="2" t="str">
        <f>J21*1735.20</f>
        <v>0</v>
      </c>
      <c r="L21" s="5"/>
    </row>
    <row r="22" spans="1:12" outlineLevel="3">
      <c r="A22" s="1"/>
      <c r="B22" s="1">
        <v>959440</v>
      </c>
      <c r="C22" s="1" t="s">
        <v>85</v>
      </c>
      <c r="D22" s="1" t="s">
        <v>86</v>
      </c>
      <c r="E22" s="2" t="s">
        <v>87</v>
      </c>
      <c r="F22" s="2" t="s">
        <v>88</v>
      </c>
      <c r="G22" s="2">
        <v>0</v>
      </c>
      <c r="H22" s="2">
        <v>0</v>
      </c>
      <c r="I22" s="1">
        <v>0</v>
      </c>
      <c r="J22" s="3" t="s">
        <v>16</v>
      </c>
      <c r="K22" s="2" t="str">
        <f>J22*2709.00</f>
        <v>0</v>
      </c>
      <c r="L22" s="5"/>
    </row>
    <row r="23" spans="1:12" outlineLevel="3">
      <c r="A23" s="1"/>
      <c r="B23" s="1">
        <v>959441</v>
      </c>
      <c r="C23" s="1" t="s">
        <v>89</v>
      </c>
      <c r="D23" s="1" t="s">
        <v>90</v>
      </c>
      <c r="E23" s="2" t="s">
        <v>91</v>
      </c>
      <c r="F23" s="2" t="s">
        <v>92</v>
      </c>
      <c r="G23" s="2">
        <v>0</v>
      </c>
      <c r="H23" s="2">
        <v>0</v>
      </c>
      <c r="I23" s="1">
        <v>0</v>
      </c>
      <c r="J23" s="3" t="s">
        <v>16</v>
      </c>
      <c r="K23" s="2" t="str">
        <f>J23*4037.40</f>
        <v>0</v>
      </c>
      <c r="L23" s="5"/>
    </row>
    <row r="24" spans="1:12" outlineLevel="3">
      <c r="A24" s="1"/>
      <c r="B24" s="1">
        <v>959442</v>
      </c>
      <c r="C24" s="1" t="s">
        <v>93</v>
      </c>
      <c r="D24" s="1" t="s">
        <v>94</v>
      </c>
      <c r="E24" s="2" t="s">
        <v>95</v>
      </c>
      <c r="F24" s="2" t="s">
        <v>96</v>
      </c>
      <c r="G24" s="2">
        <v>0</v>
      </c>
      <c r="H24" s="2">
        <v>0</v>
      </c>
      <c r="I24" s="1">
        <v>0</v>
      </c>
      <c r="J24" s="3" t="s">
        <v>16</v>
      </c>
      <c r="K24" s="2" t="str">
        <f>J24*439.20</f>
        <v>0</v>
      </c>
      <c r="L24" s="5"/>
    </row>
    <row r="25" spans="1:12" outlineLevel="3">
      <c r="A25" s="1"/>
      <c r="B25" s="1">
        <v>959443</v>
      </c>
      <c r="C25" s="1" t="s">
        <v>97</v>
      </c>
      <c r="D25" s="1" t="s">
        <v>98</v>
      </c>
      <c r="E25" s="2" t="s">
        <v>99</v>
      </c>
      <c r="F25" s="2" t="s">
        <v>100</v>
      </c>
      <c r="G25" s="2">
        <v>0</v>
      </c>
      <c r="H25" s="2">
        <v>0</v>
      </c>
      <c r="I25" s="1">
        <v>0</v>
      </c>
      <c r="J25" s="3" t="s">
        <v>16</v>
      </c>
      <c r="K25" s="2" t="str">
        <f>J25*635.40</f>
        <v>0</v>
      </c>
      <c r="L25" s="5"/>
    </row>
    <row r="26" spans="1:12" outlineLevel="3">
      <c r="A26" s="1"/>
      <c r="B26" s="1">
        <v>959444</v>
      </c>
      <c r="C26" s="1" t="s">
        <v>101</v>
      </c>
      <c r="D26" s="1" t="s">
        <v>102</v>
      </c>
      <c r="E26" s="2" t="s">
        <v>103</v>
      </c>
      <c r="F26" s="2" t="s">
        <v>104</v>
      </c>
      <c r="G26" s="2">
        <v>0</v>
      </c>
      <c r="H26" s="2">
        <v>0</v>
      </c>
      <c r="I26" s="1">
        <v>0</v>
      </c>
      <c r="J26" s="3" t="s">
        <v>16</v>
      </c>
      <c r="K26" s="2" t="str">
        <f>J26*450.00</f>
        <v>0</v>
      </c>
      <c r="L26" s="5"/>
    </row>
    <row r="27" spans="1:12" outlineLevel="3">
      <c r="A27" s="1"/>
      <c r="B27" s="1">
        <v>959445</v>
      </c>
      <c r="C27" s="1" t="s">
        <v>105</v>
      </c>
      <c r="D27" s="1" t="s">
        <v>106</v>
      </c>
      <c r="E27" s="2" t="s">
        <v>107</v>
      </c>
      <c r="F27" s="2" t="s">
        <v>108</v>
      </c>
      <c r="G27" s="2">
        <v>0</v>
      </c>
      <c r="H27" s="2">
        <v>0</v>
      </c>
      <c r="I27" s="1">
        <v>0</v>
      </c>
      <c r="J27" s="3" t="s">
        <v>16</v>
      </c>
      <c r="K27" s="2" t="str">
        <f>J27*642.60</f>
        <v>0</v>
      </c>
      <c r="L2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2026-06-03T19:38:23+03:00</dcterms:created>
  <dcterms:modified xsi:type="dcterms:W3CDTF">2026-06-03T19:38:23+03:00</dcterms:modified>
  <dc:title>Untitled Spreadsheet</dc:title>
  <dc:description/>
  <dc:subject/>
  <cp:keywords/>
  <cp:category/>
</cp:coreProperties>
</file>