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<sst xmlns="http://schemas.openxmlformats.org/spreadsheetml/2006/main" uniqueCount="103">
  <si>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</si>
  <si>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</si>
  <si>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</si>
  <si>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</si>
  <si>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</si>
  <si>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</si>
  <si>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</si>
  <si>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</si>
  <si>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</si>
  <si>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</si>
  <si>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</si>
  <si>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</si>
  <si>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</si>
  <si>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Блоки автоматики АКВАРОБОТ</t>
  </si>
  <si>
    <t>UNI-101910</t>
  </si>
  <si>
    <t>Блок управления насосом ТИСКОТРОН 3 кВт</t>
  </si>
  <si>
    <t>5 226.00 руб.</t>
  </si>
  <si>
    <t>шт</t>
  </si>
  <si>
    <t>UNI-101911</t>
  </si>
  <si>
    <t>Блок управления насосом ТУРБИ</t>
  </si>
  <si>
    <t>1 919.00 руб.</t>
  </si>
  <si>
    <t>UNI-101912</t>
  </si>
  <si>
    <t>Блок управления насосом ТУРБИ-М1</t>
  </si>
  <si>
    <t>3 147.00 руб.</t>
  </si>
  <si>
    <t>UNI-101913</t>
  </si>
  <si>
    <t>Блок управления насосом ТУРБИ-М2 (1,5-3,0 бар)</t>
  </si>
  <si>
    <t>UNI-101914</t>
  </si>
  <si>
    <t>Блок управления насосом ТУРБИ-М2 (2,0-3,5 бар)</t>
  </si>
  <si>
    <t>UNI-101915</t>
  </si>
  <si>
    <t>Блок управления насосом ТУРБИ-М2 (2,5-4,0 бар)</t>
  </si>
  <si>
    <t>UNI-101916</t>
  </si>
  <si>
    <t>Блок управления насосом ТУРБИ-М2 (3,0-4,5 бар)</t>
  </si>
  <si>
    <t>UNI-101917</t>
  </si>
  <si>
    <t>Блок управления насосом ТУРБИ-М3 однопороговый</t>
  </si>
  <si>
    <t>3 393.00 руб.</t>
  </si>
  <si>
    <t>UNI-101918</t>
  </si>
  <si>
    <t>Блок управления насосом ТУРБИПРЕСС 3 кВт</t>
  </si>
  <si>
    <t>6 370.00 руб.</t>
  </si>
  <si>
    <t>UNI-101919</t>
  </si>
  <si>
    <t>Блок управления насосом ТУРБИПРЕСС М</t>
  </si>
  <si>
    <t>3 464.00 руб.</t>
  </si>
  <si>
    <t>UNI-101920</t>
  </si>
  <si>
    <t>Блок управления насосом ТУРБИПРЕСС М с вилкой и розеткой</t>
  </si>
  <si>
    <t>4 005.00 руб.</t>
  </si>
  <si>
    <t>UNI-101921</t>
  </si>
  <si>
    <t>Блок управления насосом ТУРБИПРЕСС М2</t>
  </si>
  <si>
    <t>3 463.00 руб.</t>
  </si>
  <si>
    <t>UNI-101922</t>
  </si>
  <si>
    <t>Блок управления насосом ТУРБИПРЕСС М2 с вилкой и розеткой</t>
  </si>
  <si>
    <t>Пульты управления и Устройства защиты</t>
  </si>
  <si>
    <t>UNI-101936</t>
  </si>
  <si>
    <t>Пульт управления C3-HP1 18,5-22 кВт</t>
  </si>
  <si>
    <t>44 351.00 руб.</t>
  </si>
  <si>
    <t>UNI-101937</t>
  </si>
  <si>
    <t>Пульт управления M3-D1C 0.75-4 кВт</t>
  </si>
  <si>
    <t>15 945.00 руб.</t>
  </si>
  <si>
    <t>UNI-101938</t>
  </si>
  <si>
    <t>Пульт управления M3-D1C 11-13 кВт</t>
  </si>
  <si>
    <t>19 420.00 руб.</t>
  </si>
  <si>
    <t>UNI-101939</t>
  </si>
  <si>
    <t>Пульт управления M3-D1C 15 кВт</t>
  </si>
  <si>
    <t>26 260.00 руб.</t>
  </si>
  <si>
    <t>UNI-101940</t>
  </si>
  <si>
    <t>Пульт управления M3-D1C 5.5 кВт</t>
  </si>
  <si>
    <t>16 557.00 руб.</t>
  </si>
  <si>
    <t>UNI-101941</t>
  </si>
  <si>
    <t>Пульт управления M3-D1C 7.5-9,2 кВт</t>
  </si>
  <si>
    <t>17 849.00 руб.</t>
  </si>
  <si>
    <t>UNI-101942</t>
  </si>
  <si>
    <t>Устройство защиты SD-11-380V 1,1-11 кВт</t>
  </si>
  <si>
    <t>3 458.00 руб.</t>
  </si>
  <si>
    <t>UNI-101943</t>
  </si>
  <si>
    <t>Устройство защиты SD-22-380V 2,2-22 кВт</t>
  </si>
  <si>
    <t>3 562.00 руб.</t>
  </si>
  <si>
    <t>Реле</t>
  </si>
  <si>
    <t>UNI-101929</t>
  </si>
  <si>
    <t>Датчик сухого хода LP/3</t>
  </si>
  <si>
    <t>734.30 руб.</t>
  </si>
  <si>
    <t>UNI-101930</t>
  </si>
  <si>
    <t>Реле давления PM/5 (внешняя резьба) 1/4"</t>
  </si>
  <si>
    <t>636.80 руб.</t>
  </si>
  <si>
    <t>UNI-101931</t>
  </si>
  <si>
    <t>Реле давления PM/5 (внутренняя резьба) 1/4"</t>
  </si>
  <si>
    <t>639.10 руб.</t>
  </si>
  <si>
    <t>UNI-101932</t>
  </si>
  <si>
    <t>Реле давления PM/5 (вращающаяся гайка) 1/4"</t>
  </si>
  <si>
    <t>654.00 руб.</t>
  </si>
  <si>
    <t>UNI-101933</t>
  </si>
  <si>
    <t>Реле давления PM/5 с град.шкалой (вращ. гайка) 1/4"</t>
  </si>
  <si>
    <t>694.40 руб.</t>
  </si>
  <si>
    <t>UNI-101934</t>
  </si>
  <si>
    <t>Реле давления с манометром PM/5-3W</t>
  </si>
  <si>
    <t>970.80 руб.</t>
  </si>
  <si>
    <t>Частотные преобразователи</t>
  </si>
  <si>
    <t>UNI-101924</t>
  </si>
  <si>
    <t>Частотный преобразователь ВАРУНА</t>
  </si>
  <si>
    <t>35 059.00 руб.</t>
  </si>
  <si>
    <t>UNI-101926</t>
  </si>
  <si>
    <t>Частотный преобразователь FCP-1.1MT</t>
  </si>
  <si>
    <t>16 662.00 руб.</t>
  </si>
  <si>
    <t>UNI-101927</t>
  </si>
  <si>
    <t>Частотный преобразователь FCP-1.5MT</t>
  </si>
  <si>
    <t>17 667.00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</si>
</sst>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959264</v>
      </c>
      <c r="C6" s="1" t="s">
        <v>14</v>
      </c>
      <c r="D6" s="1">
        <v>12166</v>
      </c>
      <c r="E6" s="2" t="s">
        <v>15</v>
      </c>
      <c r="F6" s="2" t="s">
        <v>16</v>
      </c>
      <c r="G6" s="2">
        <v>0</v>
      </c>
      <c r="H6" s="2">
        <v>10</v>
      </c>
      <c r="I6" s="1">
        <v>0</v>
      </c>
      <c r="J6" s="3" t="s">
        <v>17</v>
      </c>
      <c r="K6" s="2" t="str">
        <f>J6*5226.00</f>
        <v>0</v>
      </c>
      <c r="L6" s="5"/>
    </row>
    <row r="7" spans="1:12" outlineLevel="5">
      <c r="A7" s="1"/>
      <c r="B7" s="1">
        <v>959265</v>
      </c>
      <c r="C7" s="1" t="s">
        <v>18</v>
      </c>
      <c r="D7" s="1">
        <v>17748</v>
      </c>
      <c r="E7" s="2" t="s">
        <v>19</v>
      </c>
      <c r="F7" s="2" t="s">
        <v>20</v>
      </c>
      <c r="G7" s="2">
        <v>0</v>
      </c>
      <c r="H7" s="2">
        <v>10</v>
      </c>
      <c r="I7" s="1">
        <v>0</v>
      </c>
      <c r="J7" s="3" t="s">
        <v>17</v>
      </c>
      <c r="K7" s="2" t="str">
        <f>J7*1919.00</f>
        <v>0</v>
      </c>
      <c r="L7" s="5"/>
    </row>
    <row r="8" spans="1:12" outlineLevel="5">
      <c r="A8" s="1"/>
      <c r="B8" s="1">
        <v>959266</v>
      </c>
      <c r="C8" s="1" t="s">
        <v>21</v>
      </c>
      <c r="D8" s="1">
        <v>77004</v>
      </c>
      <c r="E8" s="2" t="s">
        <v>22</v>
      </c>
      <c r="F8" s="2" t="s">
        <v>23</v>
      </c>
      <c r="G8" s="2">
        <v>0</v>
      </c>
      <c r="H8" s="2">
        <v>7</v>
      </c>
      <c r="I8" s="1">
        <v>0</v>
      </c>
      <c r="J8" s="3" t="s">
        <v>17</v>
      </c>
      <c r="K8" s="2" t="str">
        <f>J8*3147.00</f>
        <v>0</v>
      </c>
      <c r="L8" s="5"/>
    </row>
    <row r="9" spans="1:12" outlineLevel="5">
      <c r="A9" s="1"/>
      <c r="B9" s="1">
        <v>959267</v>
      </c>
      <c r="C9" s="1" t="s">
        <v>24</v>
      </c>
      <c r="D9" s="1">
        <v>50387</v>
      </c>
      <c r="E9" s="2" t="s">
        <v>25</v>
      </c>
      <c r="F9" s="2" t="s">
        <v>23</v>
      </c>
      <c r="G9" s="2">
        <v>0</v>
      </c>
      <c r="H9" s="2">
        <v>10</v>
      </c>
      <c r="I9" s="1">
        <v>0</v>
      </c>
      <c r="J9" s="3" t="s">
        <v>17</v>
      </c>
      <c r="K9" s="2" t="str">
        <f>J9*3147.00</f>
        <v>0</v>
      </c>
      <c r="L9" s="5"/>
    </row>
    <row r="10" spans="1:12" outlineLevel="5">
      <c r="A10" s="1"/>
      <c r="B10" s="1">
        <v>959268</v>
      </c>
      <c r="C10" s="1" t="s">
        <v>26</v>
      </c>
      <c r="D10" s="1">
        <v>69619</v>
      </c>
      <c r="E10" s="2" t="s">
        <v>27</v>
      </c>
      <c r="F10" s="2" t="s">
        <v>23</v>
      </c>
      <c r="G10" s="2">
        <v>0</v>
      </c>
      <c r="H10" s="2">
        <v>10</v>
      </c>
      <c r="I10" s="1">
        <v>0</v>
      </c>
      <c r="J10" s="3" t="s">
        <v>17</v>
      </c>
      <c r="K10" s="2" t="str">
        <f>J10*3147.00</f>
        <v>0</v>
      </c>
      <c r="L10" s="5"/>
    </row>
    <row r="11" spans="1:12" outlineLevel="5">
      <c r="A11" s="1"/>
      <c r="B11" s="1">
        <v>959269</v>
      </c>
      <c r="C11" s="1" t="s">
        <v>28</v>
      </c>
      <c r="D11" s="1">
        <v>52966</v>
      </c>
      <c r="E11" s="2" t="s">
        <v>29</v>
      </c>
      <c r="F11" s="2" t="s">
        <v>23</v>
      </c>
      <c r="G11" s="2">
        <v>0</v>
      </c>
      <c r="H11" s="2">
        <v>7</v>
      </c>
      <c r="I11" s="1">
        <v>0</v>
      </c>
      <c r="J11" s="3" t="s">
        <v>17</v>
      </c>
      <c r="K11" s="2" t="str">
        <f>J11*3147.00</f>
        <v>0</v>
      </c>
      <c r="L11" s="5"/>
    </row>
    <row r="12" spans="1:12" outlineLevel="5">
      <c r="A12" s="1"/>
      <c r="B12" s="1">
        <v>959270</v>
      </c>
      <c r="C12" s="1" t="s">
        <v>30</v>
      </c>
      <c r="D12" s="1">
        <v>75236</v>
      </c>
      <c r="E12" s="2" t="s">
        <v>31</v>
      </c>
      <c r="F12" s="2" t="s">
        <v>23</v>
      </c>
      <c r="G12" s="2">
        <v>0</v>
      </c>
      <c r="H12" s="2">
        <v>6</v>
      </c>
      <c r="I12" s="1">
        <v>0</v>
      </c>
      <c r="J12" s="3" t="s">
        <v>17</v>
      </c>
      <c r="K12" s="2" t="str">
        <f>J12*3147.00</f>
        <v>0</v>
      </c>
      <c r="L12" s="5"/>
    </row>
    <row r="13" spans="1:12" outlineLevel="5">
      <c r="A13" s="1"/>
      <c r="B13" s="1">
        <v>959271</v>
      </c>
      <c r="C13" s="1" t="s">
        <v>32</v>
      </c>
      <c r="D13" s="1">
        <v>79745</v>
      </c>
      <c r="E13" s="2" t="s">
        <v>33</v>
      </c>
      <c r="F13" s="2" t="s">
        <v>34</v>
      </c>
      <c r="G13" s="2">
        <v>0</v>
      </c>
      <c r="H13" s="2">
        <v>1</v>
      </c>
      <c r="I13" s="1">
        <v>0</v>
      </c>
      <c r="J13" s="3" t="s">
        <v>17</v>
      </c>
      <c r="K13" s="2" t="str">
        <f>J13*3393.00</f>
        <v>0</v>
      </c>
      <c r="L13" s="5"/>
    </row>
    <row r="14" spans="1:12" outlineLevel="5">
      <c r="A14" s="1"/>
      <c r="B14" s="1">
        <v>959272</v>
      </c>
      <c r="C14" s="1" t="s">
        <v>35</v>
      </c>
      <c r="D14" s="1">
        <v>70276</v>
      </c>
      <c r="E14" s="2" t="s">
        <v>36</v>
      </c>
      <c r="F14" s="2" t="s">
        <v>37</v>
      </c>
      <c r="G14" s="2">
        <v>0</v>
      </c>
      <c r="H14" s="2">
        <v>10</v>
      </c>
      <c r="I14" s="1">
        <v>0</v>
      </c>
      <c r="J14" s="3" t="s">
        <v>17</v>
      </c>
      <c r="K14" s="2" t="str">
        <f>J14*6370.00</f>
        <v>0</v>
      </c>
      <c r="L14" s="5"/>
    </row>
    <row r="15" spans="1:12" outlineLevel="5">
      <c r="A15" s="1"/>
      <c r="B15" s="1">
        <v>959273</v>
      </c>
      <c r="C15" s="1" t="s">
        <v>38</v>
      </c>
      <c r="D15" s="1">
        <v>14652</v>
      </c>
      <c r="E15" s="2" t="s">
        <v>39</v>
      </c>
      <c r="F15" s="2" t="s">
        <v>40</v>
      </c>
      <c r="G15" s="2">
        <v>0</v>
      </c>
      <c r="H15" s="2">
        <v>10</v>
      </c>
      <c r="I15" s="1">
        <v>0</v>
      </c>
      <c r="J15" s="3" t="s">
        <v>17</v>
      </c>
      <c r="K15" s="2" t="str">
        <f>J15*3464.00</f>
        <v>0</v>
      </c>
      <c r="L15" s="5"/>
    </row>
    <row r="16" spans="1:12" outlineLevel="5">
      <c r="A16" s="1"/>
      <c r="B16" s="1">
        <v>959274</v>
      </c>
      <c r="C16" s="1" t="s">
        <v>41</v>
      </c>
      <c r="D16" s="1">
        <v>41166</v>
      </c>
      <c r="E16" s="2" t="s">
        <v>42</v>
      </c>
      <c r="F16" s="2" t="s">
        <v>43</v>
      </c>
      <c r="G16" s="2">
        <v>0</v>
      </c>
      <c r="H16" s="2">
        <v>10</v>
      </c>
      <c r="I16" s="1">
        <v>0</v>
      </c>
      <c r="J16" s="3" t="s">
        <v>17</v>
      </c>
      <c r="K16" s="2" t="str">
        <f>J16*4005.00</f>
        <v>0</v>
      </c>
      <c r="L16" s="5"/>
    </row>
    <row r="17" spans="1:12" outlineLevel="5">
      <c r="A17" s="1"/>
      <c r="B17" s="1">
        <v>959275</v>
      </c>
      <c r="C17" s="1" t="s">
        <v>44</v>
      </c>
      <c r="D17" s="1">
        <v>73463</v>
      </c>
      <c r="E17" s="2" t="s">
        <v>45</v>
      </c>
      <c r="F17" s="2" t="s">
        <v>46</v>
      </c>
      <c r="G17" s="2">
        <v>0</v>
      </c>
      <c r="H17" s="2">
        <v>10</v>
      </c>
      <c r="I17" s="1">
        <v>0</v>
      </c>
      <c r="J17" s="3" t="s">
        <v>17</v>
      </c>
      <c r="K17" s="2" t="str">
        <f>J17*3463.00</f>
        <v>0</v>
      </c>
      <c r="L17" s="5"/>
    </row>
    <row r="18" spans="1:12" outlineLevel="5">
      <c r="A18" s="1"/>
      <c r="B18" s="1">
        <v>959276</v>
      </c>
      <c r="C18" s="1" t="s">
        <v>47</v>
      </c>
      <c r="D18" s="1">
        <v>13545</v>
      </c>
      <c r="E18" s="2" t="s">
        <v>48</v>
      </c>
      <c r="F18" s="2" t="s">
        <v>43</v>
      </c>
      <c r="G18" s="2">
        <v>0</v>
      </c>
      <c r="H18" s="2">
        <v>10</v>
      </c>
      <c r="I18" s="1">
        <v>0</v>
      </c>
      <c r="J18" s="3" t="s">
        <v>17</v>
      </c>
      <c r="K18" s="2" t="str">
        <f>J18*4005.00</f>
        <v>0</v>
      </c>
      <c r="L18" s="5"/>
    </row>
    <row r="19" spans="1:12" outlineLevel="3">
      <c r="A19" s="9" t="s">
        <v>49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</row>
    <row r="20" spans="1:12" outlineLevel="5">
      <c r="A20" s="1"/>
      <c r="B20" s="1">
        <v>959286</v>
      </c>
      <c r="C20" s="1" t="s">
        <v>50</v>
      </c>
      <c r="D20" s="1">
        <v>67972</v>
      </c>
      <c r="E20" s="2" t="s">
        <v>51</v>
      </c>
      <c r="F20" s="2" t="s">
        <v>52</v>
      </c>
      <c r="G20" s="2">
        <v>0</v>
      </c>
      <c r="H20" s="2">
        <v>0</v>
      </c>
      <c r="I20" s="1">
        <v>0</v>
      </c>
      <c r="J20" s="3" t="s">
        <v>17</v>
      </c>
      <c r="K20" s="2" t="str">
        <f>J20*44351.00</f>
        <v>0</v>
      </c>
      <c r="L20" s="5"/>
    </row>
    <row r="21" spans="1:12" outlineLevel="5">
      <c r="A21" s="1"/>
      <c r="B21" s="1">
        <v>959287</v>
      </c>
      <c r="C21" s="1" t="s">
        <v>53</v>
      </c>
      <c r="D21" s="1">
        <v>17148</v>
      </c>
      <c r="E21" s="2" t="s">
        <v>54</v>
      </c>
      <c r="F21" s="2" t="s">
        <v>55</v>
      </c>
      <c r="G21" s="2">
        <v>0</v>
      </c>
      <c r="H21" s="2">
        <v>4</v>
      </c>
      <c r="I21" s="1">
        <v>0</v>
      </c>
      <c r="J21" s="3" t="s">
        <v>17</v>
      </c>
      <c r="K21" s="2" t="str">
        <f>J21*15945.00</f>
        <v>0</v>
      </c>
      <c r="L21" s="5"/>
    </row>
    <row r="22" spans="1:12" outlineLevel="5">
      <c r="A22" s="1"/>
      <c r="B22" s="1">
        <v>959288</v>
      </c>
      <c r="C22" s="1" t="s">
        <v>56</v>
      </c>
      <c r="D22" s="1">
        <v>14607</v>
      </c>
      <c r="E22" s="2" t="s">
        <v>57</v>
      </c>
      <c r="F22" s="2" t="s">
        <v>58</v>
      </c>
      <c r="G22" s="2">
        <v>0</v>
      </c>
      <c r="H22" s="2">
        <v>0</v>
      </c>
      <c r="I22" s="1">
        <v>0</v>
      </c>
      <c r="J22" s="3" t="s">
        <v>17</v>
      </c>
      <c r="K22" s="2" t="str">
        <f>J22*19420.00</f>
        <v>0</v>
      </c>
      <c r="L22" s="5"/>
    </row>
    <row r="23" spans="1:12" outlineLevel="5">
      <c r="A23" s="1"/>
      <c r="B23" s="1">
        <v>959289</v>
      </c>
      <c r="C23" s="1" t="s">
        <v>59</v>
      </c>
      <c r="D23" s="1">
        <v>37577</v>
      </c>
      <c r="E23" s="2" t="s">
        <v>60</v>
      </c>
      <c r="F23" s="2" t="s">
        <v>61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J23*26260.00</f>
        <v>0</v>
      </c>
      <c r="L23" s="5"/>
    </row>
    <row r="24" spans="1:12" outlineLevel="5">
      <c r="A24" s="1"/>
      <c r="B24" s="1">
        <v>959290</v>
      </c>
      <c r="C24" s="1" t="s">
        <v>62</v>
      </c>
      <c r="D24" s="1">
        <v>24600</v>
      </c>
      <c r="E24" s="2" t="s">
        <v>63</v>
      </c>
      <c r="F24" s="2" t="s">
        <v>64</v>
      </c>
      <c r="G24" s="2">
        <v>0</v>
      </c>
      <c r="H24" s="2">
        <v>1</v>
      </c>
      <c r="I24" s="1">
        <v>0</v>
      </c>
      <c r="J24" s="3" t="s">
        <v>17</v>
      </c>
      <c r="K24" s="2" t="str">
        <f>J24*16557.00</f>
        <v>0</v>
      </c>
      <c r="L24" s="5"/>
    </row>
    <row r="25" spans="1:12" outlineLevel="5">
      <c r="A25" s="1"/>
      <c r="B25" s="1">
        <v>959291</v>
      </c>
      <c r="C25" s="1" t="s">
        <v>65</v>
      </c>
      <c r="D25" s="1">
        <v>87098</v>
      </c>
      <c r="E25" s="2" t="s">
        <v>66</v>
      </c>
      <c r="F25" s="2" t="s">
        <v>67</v>
      </c>
      <c r="G25" s="2">
        <v>0</v>
      </c>
      <c r="H25" s="2">
        <v>1</v>
      </c>
      <c r="I25" s="1">
        <v>0</v>
      </c>
      <c r="J25" s="3" t="s">
        <v>17</v>
      </c>
      <c r="K25" s="2" t="str">
        <f>J25*17849.00</f>
        <v>0</v>
      </c>
      <c r="L25" s="5"/>
    </row>
    <row r="26" spans="1:12" outlineLevel="5">
      <c r="A26" s="1"/>
      <c r="B26" s="1">
        <v>959292</v>
      </c>
      <c r="C26" s="1" t="s">
        <v>68</v>
      </c>
      <c r="D26" s="1">
        <v>80231</v>
      </c>
      <c r="E26" s="2" t="s">
        <v>69</v>
      </c>
      <c r="F26" s="2" t="s">
        <v>70</v>
      </c>
      <c r="G26" s="2">
        <v>0</v>
      </c>
      <c r="H26" s="2">
        <v>8</v>
      </c>
      <c r="I26" s="1">
        <v>0</v>
      </c>
      <c r="J26" s="3" t="s">
        <v>17</v>
      </c>
      <c r="K26" s="2" t="str">
        <f>J26*3458.00</f>
        <v>0</v>
      </c>
      <c r="L26" s="5"/>
    </row>
    <row r="27" spans="1:12" outlineLevel="5">
      <c r="A27" s="1"/>
      <c r="B27" s="1">
        <v>959293</v>
      </c>
      <c r="C27" s="1" t="s">
        <v>71</v>
      </c>
      <c r="D27" s="1">
        <v>77107</v>
      </c>
      <c r="E27" s="2" t="s">
        <v>72</v>
      </c>
      <c r="F27" s="2" t="s">
        <v>73</v>
      </c>
      <c r="G27" s="2">
        <v>0</v>
      </c>
      <c r="H27" s="2">
        <v>1</v>
      </c>
      <c r="I27" s="1">
        <v>0</v>
      </c>
      <c r="J27" s="3" t="s">
        <v>17</v>
      </c>
      <c r="K27" s="2" t="str">
        <f>J27*3562.00</f>
        <v>0</v>
      </c>
      <c r="L27" s="5"/>
    </row>
    <row r="28" spans="1:12" outlineLevel="3">
      <c r="A28" s="9" t="s">
        <v>74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5">
      <c r="A29" s="1"/>
      <c r="B29" s="1">
        <v>959280</v>
      </c>
      <c r="C29" s="1" t="s">
        <v>75</v>
      </c>
      <c r="D29" s="1">
        <v>34872</v>
      </c>
      <c r="E29" s="2" t="s">
        <v>76</v>
      </c>
      <c r="F29" s="2" t="s">
        <v>77</v>
      </c>
      <c r="G29" s="2">
        <v>0</v>
      </c>
      <c r="H29" s="2">
        <v>10</v>
      </c>
      <c r="I29" s="1">
        <v>0</v>
      </c>
      <c r="J29" s="3" t="s">
        <v>17</v>
      </c>
      <c r="K29" s="2" t="str">
        <f>J29*734.30</f>
        <v>0</v>
      </c>
      <c r="L29" s="5"/>
    </row>
    <row r="30" spans="1:12" outlineLevel="5">
      <c r="A30" s="1"/>
      <c r="B30" s="1">
        <v>959281</v>
      </c>
      <c r="C30" s="1" t="s">
        <v>78</v>
      </c>
      <c r="D30" s="1">
        <v>78907</v>
      </c>
      <c r="E30" s="2" t="s">
        <v>79</v>
      </c>
      <c r="F30" s="2" t="s">
        <v>80</v>
      </c>
      <c r="G30" s="2">
        <v>0</v>
      </c>
      <c r="H30" s="2">
        <v>10</v>
      </c>
      <c r="I30" s="1">
        <v>0</v>
      </c>
      <c r="J30" s="3" t="s">
        <v>17</v>
      </c>
      <c r="K30" s="2" t="str">
        <f>J30*636.80</f>
        <v>0</v>
      </c>
      <c r="L30" s="5"/>
    </row>
    <row r="31" spans="1:12" outlineLevel="5">
      <c r="A31" s="1"/>
      <c r="B31" s="1">
        <v>959282</v>
      </c>
      <c r="C31" s="1" t="s">
        <v>81</v>
      </c>
      <c r="D31" s="1">
        <v>40367</v>
      </c>
      <c r="E31" s="2" t="s">
        <v>82</v>
      </c>
      <c r="F31" s="2" t="s">
        <v>83</v>
      </c>
      <c r="G31" s="2">
        <v>0</v>
      </c>
      <c r="H31" s="2">
        <v>10</v>
      </c>
      <c r="I31" s="1">
        <v>0</v>
      </c>
      <c r="J31" s="3" t="s">
        <v>17</v>
      </c>
      <c r="K31" s="2" t="str">
        <f>J31*639.10</f>
        <v>0</v>
      </c>
      <c r="L31" s="5"/>
    </row>
    <row r="32" spans="1:12" outlineLevel="5">
      <c r="A32" s="1"/>
      <c r="B32" s="1">
        <v>959283</v>
      </c>
      <c r="C32" s="1" t="s">
        <v>84</v>
      </c>
      <c r="D32" s="1">
        <v>10988</v>
      </c>
      <c r="E32" s="2" t="s">
        <v>85</v>
      </c>
      <c r="F32" s="2" t="s">
        <v>86</v>
      </c>
      <c r="G32" s="2">
        <v>0</v>
      </c>
      <c r="H32" s="2">
        <v>10</v>
      </c>
      <c r="I32" s="1">
        <v>0</v>
      </c>
      <c r="J32" s="3" t="s">
        <v>17</v>
      </c>
      <c r="K32" s="2" t="str">
        <f>J32*654.00</f>
        <v>0</v>
      </c>
      <c r="L32" s="5"/>
    </row>
    <row r="33" spans="1:12" outlineLevel="5">
      <c r="A33" s="1"/>
      <c r="B33" s="1">
        <v>959284</v>
      </c>
      <c r="C33" s="1" t="s">
        <v>87</v>
      </c>
      <c r="D33" s="1">
        <v>21682</v>
      </c>
      <c r="E33" s="2" t="s">
        <v>88</v>
      </c>
      <c r="F33" s="2" t="s">
        <v>89</v>
      </c>
      <c r="G33" s="2">
        <v>0</v>
      </c>
      <c r="H33" s="2">
        <v>10</v>
      </c>
      <c r="I33" s="1">
        <v>0</v>
      </c>
      <c r="J33" s="3" t="s">
        <v>17</v>
      </c>
      <c r="K33" s="2" t="str">
        <f>J33*694.40</f>
        <v>0</v>
      </c>
      <c r="L33" s="5"/>
    </row>
    <row r="34" spans="1:12" outlineLevel="5">
      <c r="A34" s="1"/>
      <c r="B34" s="1">
        <v>959285</v>
      </c>
      <c r="C34" s="1" t="s">
        <v>90</v>
      </c>
      <c r="D34" s="1">
        <v>54654</v>
      </c>
      <c r="E34" s="2" t="s">
        <v>91</v>
      </c>
      <c r="F34" s="2" t="s">
        <v>92</v>
      </c>
      <c r="G34" s="2">
        <v>0</v>
      </c>
      <c r="H34" s="2">
        <v>10</v>
      </c>
      <c r="I34" s="1">
        <v>0</v>
      </c>
      <c r="J34" s="3" t="s">
        <v>17</v>
      </c>
      <c r="K34" s="2" t="str">
        <f>J34*970.80</f>
        <v>0</v>
      </c>
      <c r="L34" s="5"/>
    </row>
    <row r="35" spans="1:12" outlineLevel="3">
      <c r="A35" s="9" t="s">
        <v>93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outlineLevel="5">
      <c r="A36" s="1"/>
      <c r="B36" s="1">
        <v>959277</v>
      </c>
      <c r="C36" s="1" t="s">
        <v>94</v>
      </c>
      <c r="D36" s="1">
        <v>53181</v>
      </c>
      <c r="E36" s="2" t="s">
        <v>95</v>
      </c>
      <c r="F36" s="2" t="s">
        <v>96</v>
      </c>
      <c r="G36" s="2">
        <v>0</v>
      </c>
      <c r="H36" s="2">
        <v>10</v>
      </c>
      <c r="I36" s="1">
        <v>0</v>
      </c>
      <c r="J36" s="3" t="s">
        <v>17</v>
      </c>
      <c r="K36" s="2" t="str">
        <f>J36*35059.00</f>
        <v>0</v>
      </c>
      <c r="L36" s="5"/>
    </row>
    <row r="37" spans="1:12" outlineLevel="5">
      <c r="A37" s="1"/>
      <c r="B37" s="1">
        <v>959278</v>
      </c>
      <c r="C37" s="1" t="s">
        <v>97</v>
      </c>
      <c r="D37" s="1">
        <v>54682</v>
      </c>
      <c r="E37" s="2" t="s">
        <v>98</v>
      </c>
      <c r="F37" s="2" t="s">
        <v>99</v>
      </c>
      <c r="G37" s="2">
        <v>0</v>
      </c>
      <c r="H37" s="2">
        <v>1</v>
      </c>
      <c r="I37" s="1">
        <v>0</v>
      </c>
      <c r="J37" s="3" t="s">
        <v>17</v>
      </c>
      <c r="K37" s="2" t="str">
        <f>J37*16662.00</f>
        <v>0</v>
      </c>
      <c r="L37" s="5"/>
    </row>
    <row r="38" spans="1:12" outlineLevel="5">
      <c r="A38" s="1"/>
      <c r="B38" s="1">
        <v>959279</v>
      </c>
      <c r="C38" s="1" t="s">
        <v>100</v>
      </c>
      <c r="D38" s="1">
        <v>38819</v>
      </c>
      <c r="E38" s="2" t="s">
        <v>101</v>
      </c>
      <c r="F38" s="2" t="s">
        <v>102</v>
      </c>
      <c r="G38" s="2">
        <v>0</v>
      </c>
      <c r="H38" s="2">
        <v>0</v>
      </c>
      <c r="I38" s="1">
        <v>0</v>
      </c>
      <c r="J38" s="3" t="s">
        <v>17</v>
      </c>
      <c r="K38" s="2" t="str">
        <f>J38*17667.00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9:K19"/>
    <mergeCell ref="A28:K28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2026-06-03T21:23:24+03:00</dcterms:created>
  <dcterms:modified xsi:type="dcterms:W3CDTF">2026-06-03T21:23:24+03:00</dcterms:modified>
  <dc:title>Untitled Spreadsheet</dc:title>
  <dc:description/>
  <dc:subject/>
  <cp:keywords/>
  <cp:category/>
</cp:coreProperties>
</file>