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<sst xmlns="http://schemas.openxmlformats.org/spreadsheetml/2006/main" uniqueCount="176">
  <si>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</si>
  <si>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</si>
  <si>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</si>
  <si>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</si>
  <si>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</si>
  <si>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</si>
  <si>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</si>
  <si>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</si>
  <si>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</si>
  <si>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</si>
  <si>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</si>
  <si>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Фитинги аксиальные латунные</t>
  </si>
  <si>
    <t>Фитинги аксиальные латунные AQUALINK</t>
  </si>
  <si>
    <t>AQL-101417</t>
  </si>
  <si>
    <t>01000</t>
  </si>
  <si>
    <t>Гильза аксиальная 16 мм AQUALINK (400/10)</t>
  </si>
  <si>
    <t>64.87 руб.</t>
  </si>
  <si>
    <t>шт</t>
  </si>
  <si>
    <t>AQL-101418</t>
  </si>
  <si>
    <t>01001</t>
  </si>
  <si>
    <t>Гильза аксиальная 20 мм AQUALINK (300/10)</t>
  </si>
  <si>
    <t>76.57 руб.</t>
  </si>
  <si>
    <t>AQL-101419</t>
  </si>
  <si>
    <t>01041</t>
  </si>
  <si>
    <t>Заглушка аксиальная 16 мм AQUALINK (500/10)</t>
  </si>
  <si>
    <t>53.43 руб.</t>
  </si>
  <si>
    <t>AQL-101420</t>
  </si>
  <si>
    <t>01042</t>
  </si>
  <si>
    <t>Заглушка аксиальная 20 мм AQUALINK (350/10)</t>
  </si>
  <si>
    <t>89.38 руб.</t>
  </si>
  <si>
    <t>AQL-101421</t>
  </si>
  <si>
    <t>01002</t>
  </si>
  <si>
    <t>Муфта аксиальная 16х16 мм AQUALINK (300/10)</t>
  </si>
  <si>
    <t>93.42 руб.</t>
  </si>
  <si>
    <t>AQL-101422</t>
  </si>
  <si>
    <t>01003</t>
  </si>
  <si>
    <t>Муфта аксиальная 20х20 мм AQUALINK (180/10)</t>
  </si>
  <si>
    <t>152.87 руб.</t>
  </si>
  <si>
    <t>AQL-101423</t>
  </si>
  <si>
    <t>01004</t>
  </si>
  <si>
    <t>Муфта аксиальная 16х20 мм AQUALINK (220/10)</t>
  </si>
  <si>
    <t>122.13 руб.</t>
  </si>
  <si>
    <t>AQL-101424</t>
  </si>
  <si>
    <t>01005</t>
  </si>
  <si>
    <t>Муфта аксиальная 16 мм х ½" вн AQUALINK (200/10)</t>
  </si>
  <si>
    <t>144.70 руб.</t>
  </si>
  <si>
    <t>AQL-101425</t>
  </si>
  <si>
    <t>01006</t>
  </si>
  <si>
    <t>Муфта аксиальная 16 мм х ¾" вн AQUALINK (150/10)</t>
  </si>
  <si>
    <t>189.11 руб.</t>
  </si>
  <si>
    <t>AQL-101426</t>
  </si>
  <si>
    <t>01007</t>
  </si>
  <si>
    <t>Муфта аксиальная 20 мм х ½" вн AQUALINK (160/10)</t>
  </si>
  <si>
    <t>169.61 руб.</t>
  </si>
  <si>
    <t>AQL-101427</t>
  </si>
  <si>
    <t>01008</t>
  </si>
  <si>
    <t>Муфта аксиальная 20 мм х ¾" вн AQUALINK (130/10)</t>
  </si>
  <si>
    <t>203.28 руб.</t>
  </si>
  <si>
    <t>AQL-101428</t>
  </si>
  <si>
    <t>01009</t>
  </si>
  <si>
    <t>Муфта аксиальная 16 мм х ½" нар AQUALINK (240/10)</t>
  </si>
  <si>
    <t>124.41 руб.</t>
  </si>
  <si>
    <t>AQL-101429</t>
  </si>
  <si>
    <t>01010</t>
  </si>
  <si>
    <t>Муфта аксиальная 16 мм х ¾" нар AQUALINK (160/10)</t>
  </si>
  <si>
    <t>166.78 руб.</t>
  </si>
  <si>
    <t>AQL-101430</t>
  </si>
  <si>
    <t>01011</t>
  </si>
  <si>
    <t>Муфта аксиальная 20 мм х ½" нар AQUALINK (180/10)</t>
  </si>
  <si>
    <t>155.71 руб.</t>
  </si>
  <si>
    <t>AQL-101431</t>
  </si>
  <si>
    <t>01012</t>
  </si>
  <si>
    <t>Муфта аксиальная 20 мм х ¾" нар AQUALINK (160/10)</t>
  </si>
  <si>
    <t>189.56 руб.</t>
  </si>
  <si>
    <t>AQL-101432</t>
  </si>
  <si>
    <t>01013</t>
  </si>
  <si>
    <t>Муфта аксиальная с накидной гайкой 16 мм х ½" вн AQUALINK (240/10)</t>
  </si>
  <si>
    <t>131.46 руб.</t>
  </si>
  <si>
    <t>AQL-101433</t>
  </si>
  <si>
    <t>01014</t>
  </si>
  <si>
    <t>Муфта аксиальная с накидной гайкой 16 мм х ¾" вн AQUALINK (160/10)</t>
  </si>
  <si>
    <t>AQL-101434</t>
  </si>
  <si>
    <t>01015</t>
  </si>
  <si>
    <t>Муфта аксиальная с накидной гайкой 20 мм х ½" вн AQUALINK (200/10)</t>
  </si>
  <si>
    <t>157.38 руб.</t>
  </si>
  <si>
    <t>AQL-101435</t>
  </si>
  <si>
    <t>01016</t>
  </si>
  <si>
    <t>Муфта аксиальная с накидной гайкой 20 мм х ¾" вн AQUALINK (160/10)</t>
  </si>
  <si>
    <t>195.87 руб.</t>
  </si>
  <si>
    <t>AQL-101436</t>
  </si>
  <si>
    <t>01029</t>
  </si>
  <si>
    <t>Тройник аксиальный 16х16х16 мм AQUALINK (130/10)</t>
  </si>
  <si>
    <t>199.99 руб.</t>
  </si>
  <si>
    <t>AQL-101437</t>
  </si>
  <si>
    <t>01030</t>
  </si>
  <si>
    <t>Тройник аксиальный 20х20х20 мм AQUALINK (80/10)</t>
  </si>
  <si>
    <t>295.87 руб.</t>
  </si>
  <si>
    <t>AQL-101438</t>
  </si>
  <si>
    <t>01031</t>
  </si>
  <si>
    <t>Тройник аксиальный 16х20х16 мм AQUALINK (100/10)</t>
  </si>
  <si>
    <t>220.21 руб.</t>
  </si>
  <si>
    <t>AQL-101439</t>
  </si>
  <si>
    <t>01032</t>
  </si>
  <si>
    <t>Тройник аксиальный 20х16х20 мм AQUALINK (90/10)</t>
  </si>
  <si>
    <t>271.99 руб.</t>
  </si>
  <si>
    <t>AQL-101440</t>
  </si>
  <si>
    <t>01033</t>
  </si>
  <si>
    <t>Тройник аксиальный 16 мм х ½" вн х 16 мм AQUALINK (120/10)</t>
  </si>
  <si>
    <t>224.60 руб.</t>
  </si>
  <si>
    <t>AQL-101441</t>
  </si>
  <si>
    <t>01035</t>
  </si>
  <si>
    <t>Тройник аксиальный 20 мм х ½" вн х 20 мм AQUALINK (70/10)</t>
  </si>
  <si>
    <t>301.26 руб.</t>
  </si>
  <si>
    <t>AQL-101442</t>
  </si>
  <si>
    <t>01036</t>
  </si>
  <si>
    <t>Тройник аксиальный 20 мм х ¾" вн х 20 мм AQUALINK (60/10)</t>
  </si>
  <si>
    <t>372.80 руб.</t>
  </si>
  <si>
    <t>AQL-101443</t>
  </si>
  <si>
    <t>01037</t>
  </si>
  <si>
    <t>Тройник аксиальный 16 мм х ½" нар х 16 мм AQUALINK (100/10)</t>
  </si>
  <si>
    <t>220.02 руб.</t>
  </si>
  <si>
    <t>AQL-101444</t>
  </si>
  <si>
    <t>01039</t>
  </si>
  <si>
    <t>Тройник аксиальный 20 мм х ½" нар х 20 мм AQUALINK (80/10)</t>
  </si>
  <si>
    <t>296.32 руб.</t>
  </si>
  <si>
    <t>AQL-101445</t>
  </si>
  <si>
    <t>01040</t>
  </si>
  <si>
    <t>Тройник аксиальный 20 мм х ¾" нар х 20 мм AQUALINK (60/10)</t>
  </si>
  <si>
    <t>340.33 руб.</t>
  </si>
  <si>
    <t>AQL-101446</t>
  </si>
  <si>
    <t>01017</t>
  </si>
  <si>
    <t>Уголок аксиальный 16х16 мм AQUALINK (160/10)</t>
  </si>
  <si>
    <t>143.47 руб.</t>
  </si>
  <si>
    <t>AQL-101447</t>
  </si>
  <si>
    <t>01018</t>
  </si>
  <si>
    <t>Уголок аксиальный 20x20 мм AQUALINK (100/10)</t>
  </si>
  <si>
    <t>236.85 руб.</t>
  </si>
  <si>
    <t>AQL-101448</t>
  </si>
  <si>
    <t>01019</t>
  </si>
  <si>
    <t>Уголок аксиальный 16 мм х ½" вн AQUALINK (150/10)</t>
  </si>
  <si>
    <t>AQL-101449</t>
  </si>
  <si>
    <t>01020</t>
  </si>
  <si>
    <t>Уголок аксиальный 16 мм х ¾" вн AQUALINK (140/10)</t>
  </si>
  <si>
    <t>206.30 руб.</t>
  </si>
  <si>
    <t>AQL-101450</t>
  </si>
  <si>
    <t>01021</t>
  </si>
  <si>
    <t>Уголок аксиальный 20 мм х ½" вн AQUALINK (130/10)</t>
  </si>
  <si>
    <t>239.88 руб.</t>
  </si>
  <si>
    <t>AQL-101451</t>
  </si>
  <si>
    <t>01022</t>
  </si>
  <si>
    <t>Уголок аксиальный 20 мм х ¾" вн AQUALINK (100/10)</t>
  </si>
  <si>
    <t>294.77 руб.</t>
  </si>
  <si>
    <t>AQL-101452</t>
  </si>
  <si>
    <t>01023</t>
  </si>
  <si>
    <t>Уголок аксиальный 16 мм х ½" нар AQUALINK (150/10)</t>
  </si>
  <si>
    <t>161.01 руб.</t>
  </si>
  <si>
    <t>AQL-101453</t>
  </si>
  <si>
    <t>01024</t>
  </si>
  <si>
    <t>Уголок аксиальный 16 мм х ¾" нар AQUALINK (140/10)</t>
  </si>
  <si>
    <t>181.24 руб.</t>
  </si>
  <si>
    <t>AQL-101454</t>
  </si>
  <si>
    <t>01025</t>
  </si>
  <si>
    <t>Уголок аксиальный 20 мм х ½" нар AQUALINK (130/10)</t>
  </si>
  <si>
    <t>214.17 руб.</t>
  </si>
  <si>
    <t>AQL-101455</t>
  </si>
  <si>
    <t>01026</t>
  </si>
  <si>
    <t>Уголок аксиальный 20 мм х ¾" нар AQUALINK (100/10)</t>
  </si>
  <si>
    <t>266.95 руб.</t>
  </si>
  <si>
    <t>AQL-101456</t>
  </si>
  <si>
    <t>01027</t>
  </si>
  <si>
    <t>Уголок аксиальный с настенным креплением (водорозетка) 16 мм х ½" вн AQUALINK (120/10)</t>
  </si>
  <si>
    <t>237.04 руб.</t>
  </si>
  <si>
    <t>AQL-101457</t>
  </si>
  <si>
    <t>01028</t>
  </si>
  <si>
    <t>Уголок аксиальный с настенным креплением (водорозетка) 20 мм х ½" вн AQUALINK (80/10)</t>
  </si>
  <si>
    <t>326.52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</si>
</sst>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646bd1_7923_11f1_a8fb_047c1617b143_408aafd8_ca07_11f1_a96e_047c1617b1431.jpeg"/><Relationship Id="rId2" Type="http://schemas.openxmlformats.org/officeDocument/2006/relationships/image" Target="../media/5b646bd3_7923_11f1_a8fb_047c1617b143_408aafdb_ca07_11f1_a96e_047c1617b1432.jpeg"/><Relationship Id="rId3" Type="http://schemas.openxmlformats.org/officeDocument/2006/relationships/image" Target="../media/5b646bd5_7923_11f1_a8fb_047c1617b143_408aafde_ca07_11f1_a96e_047c1617b1433.jpeg"/><Relationship Id="rId4" Type="http://schemas.openxmlformats.org/officeDocument/2006/relationships/image" Target="../media/5b646bd7_7923_11f1_a8fb_047c1617b143_408aafe3_ca07_11f1_a96e_047c1617b1434.jpeg"/><Relationship Id="rId5" Type="http://schemas.openxmlformats.org/officeDocument/2006/relationships/image" Target="../media/5b646bd9_7923_11f1_a8fb_047c1617b143_408aaff6_ca07_11f1_a96e_047c1617b1435.jpeg"/><Relationship Id="rId6" Type="http://schemas.openxmlformats.org/officeDocument/2006/relationships/image" Target="../media/5b646bdb_7923_11f1_a8fb_047c1617b143_d17354fa_ca08_11f1_a96e_047c1617b1436.jpeg"/><Relationship Id="rId7" Type="http://schemas.openxmlformats.org/officeDocument/2006/relationships/image" Target="../media/5b646bdd_7923_11f1_a8fb_047c1617b143_d17354e9_ca08_11f1_a96e_047c1617b1437.jpeg"/><Relationship Id="rId8" Type="http://schemas.openxmlformats.org/officeDocument/2006/relationships/image" Target="../media/5b646bdf_7923_11f1_a8fb_047c1617b143_408aafe8_ca07_11f1_a96e_047c1617b1438.jpeg"/><Relationship Id="rId9" Type="http://schemas.openxmlformats.org/officeDocument/2006/relationships/image" Target="../media/cd5bdce8_7930_11f1_a8fb_047c1617b143_408aafef_ca07_11f1_a96e_047c1617b1439.jpeg"/><Relationship Id="rId10" Type="http://schemas.openxmlformats.org/officeDocument/2006/relationships/image" Target="../media/cd5bdcea_7930_11f1_a8fb_047c1617b143_d17354ec_ca08_11f1_a96e_047c1617b14310.jpeg"/><Relationship Id="rId11" Type="http://schemas.openxmlformats.org/officeDocument/2006/relationships/image" Target="../media/cd5bdcec_7930_11f1_a8fb_047c1617b143_d17354f3_ca08_11f1_a96e_047c1617b14311.jpeg"/><Relationship Id="rId12" Type="http://schemas.openxmlformats.org/officeDocument/2006/relationships/image" Target="../media/cd5bdcee_7930_11f1_a8fb_047c1617b143_408aafec_ca07_11f1_a96e_047c1617b14312.jpeg"/><Relationship Id="rId13" Type="http://schemas.openxmlformats.org/officeDocument/2006/relationships/image" Target="../media/cd5bdcf0_7930_11f1_a8fb_047c1617b143_408aaff3_ca07_11f1_a96e_047c1617b14313.jpeg"/><Relationship Id="rId14" Type="http://schemas.openxmlformats.org/officeDocument/2006/relationships/image" Target="../media/cd5bdcf2_7930_11f1_a8fb_047c1617b143_d17354f0_ca08_11f1_a96e_047c1617b14314.jpeg"/><Relationship Id="rId15" Type="http://schemas.openxmlformats.org/officeDocument/2006/relationships/image" Target="../media/cd5bdcf4_7930_11f1_a8fb_047c1617b143_d17354f7_ca08_11f1_a96e_047c1617b14315.jpeg"/><Relationship Id="rId16" Type="http://schemas.openxmlformats.org/officeDocument/2006/relationships/image" Target="../media/cd5bdcf6_7930_11f1_a8fb_047c1617b143_d17354fd_ca08_11f1_a96e_047c1617b14316.jpeg"/><Relationship Id="rId17" Type="http://schemas.openxmlformats.org/officeDocument/2006/relationships/image" Target="../media/cd5bdcf8_7930_11f1_a8fb_047c1617b143_d17354fe_ca08_11f1_a96e_047c1617b14317.jpeg"/><Relationship Id="rId18" Type="http://schemas.openxmlformats.org/officeDocument/2006/relationships/image" Target="../media/cd5bdcfa_7930_11f1_a8fb_047c1617b143_d17354ff_ca08_11f1_a96e_047c1617b14318.jpeg"/><Relationship Id="rId19" Type="http://schemas.openxmlformats.org/officeDocument/2006/relationships/image" Target="../media/cd5bdcfc_7930_11f1_a8fb_047c1617b143_d1735500_ca08_11f1_a96e_047c1617b14319.jpeg"/><Relationship Id="rId20" Type="http://schemas.openxmlformats.org/officeDocument/2006/relationships/image" Target="../media/cd5bdcfe_7930_11f1_a8fb_047c1617b143_d1735507_ca08_11f1_a96e_047c1617b14320.jpeg"/><Relationship Id="rId21" Type="http://schemas.openxmlformats.org/officeDocument/2006/relationships/image" Target="../media/cd5bdd00_7930_11f1_a8fb_047c1617b143_d173551b_ca08_11f1_a96e_047c1617b14321.jpeg"/><Relationship Id="rId22" Type="http://schemas.openxmlformats.org/officeDocument/2006/relationships/image" Target="../media/cd5bdd02_7930_11f1_a8fb_047c1617b143_d1735509_ca08_11f1_a96e_047c1617b14322.jpeg"/><Relationship Id="rId23" Type="http://schemas.openxmlformats.org/officeDocument/2006/relationships/image" Target="../media/cd5bdd04_7930_11f1_a8fb_047c1617b143_d1735518_ca08_11f1_a96e_047c1617b14323.jpeg"/><Relationship Id="rId24" Type="http://schemas.openxmlformats.org/officeDocument/2006/relationships/image" Target="../media/cd5bdd06_7930_11f1_a8fb_047c1617b143_d1735501_ca08_11f1_a96e_047c1617b14324.jpeg"/><Relationship Id="rId25" Type="http://schemas.openxmlformats.org/officeDocument/2006/relationships/image" Target="../media/cd5bdd08_7930_11f1_a8fb_047c1617b143_d173550c_ca08_11f1_a96e_047c1617b14325.jpeg"/><Relationship Id="rId26" Type="http://schemas.openxmlformats.org/officeDocument/2006/relationships/image" Target="../media/cd5bdd0a_7930_11f1_a8fb_047c1617b143_d1735512_ca08_11f1_a96e_047c1617b14326.jpeg"/><Relationship Id="rId27" Type="http://schemas.openxmlformats.org/officeDocument/2006/relationships/image" Target="../media/cd5bdd0c_7930_11f1_a8fb_047c1617b143_d1735504_ca08_11f1_a96e_047c1617b14327.jpeg"/><Relationship Id="rId28" Type="http://schemas.openxmlformats.org/officeDocument/2006/relationships/image" Target="../media/cd5bdd0e_7930_11f1_a8fb_047c1617b143_d173550f_ca08_11f1_a96e_047c1617b14328.jpeg"/><Relationship Id="rId29" Type="http://schemas.openxmlformats.org/officeDocument/2006/relationships/image" Target="../media/cd5bdd10_7930_11f1_a8fb_047c1617b143_d1735515_ca08_11f1_a96e_047c1617b14329.jpeg"/><Relationship Id="rId30" Type="http://schemas.openxmlformats.org/officeDocument/2006/relationships/image" Target="../media/cd5bdd12_7930_11f1_a8fb_047c1617b143_d1735530_ca08_11f1_a96e_047c1617b14330.jpeg"/><Relationship Id="rId31" Type="http://schemas.openxmlformats.org/officeDocument/2006/relationships/image" Target="../media/cd5bdd14_7930_11f1_a8fb_047c1617b143_d1735547_ca08_11f1_a96e_047c1617b14331.jpeg"/><Relationship Id="rId32" Type="http://schemas.openxmlformats.org/officeDocument/2006/relationships/image" Target="../media/cd5bdd16_7930_11f1_a8fb_047c1617b143_d173551d_ca08_11f1_a96e_047c1617b14332.jpeg"/><Relationship Id="rId33" Type="http://schemas.openxmlformats.org/officeDocument/2006/relationships/image" Target="../media/cd5bdd18_7930_11f1_a8fb_047c1617b143_d1735526_ca08_11f1_a96e_047c1617b14333.jpeg"/><Relationship Id="rId34" Type="http://schemas.openxmlformats.org/officeDocument/2006/relationships/image" Target="../media/cd5bdd1a_7930_11f1_a8fb_047c1617b143_d1735533_ca08_11f1_a96e_047c1617b14334.jpeg"/><Relationship Id="rId35" Type="http://schemas.openxmlformats.org/officeDocument/2006/relationships/image" Target="../media/cd5bdd1c_7930_11f1_a8fb_047c1617b143_d173553d_ca08_11f1_a96e_047c1617b14335.jpeg"/><Relationship Id="rId36" Type="http://schemas.openxmlformats.org/officeDocument/2006/relationships/image" Target="../media/cd5bdd1e_7930_11f1_a8fb_047c1617b143_d1735521_ca08_11f1_a96e_047c1617b14336.jpeg"/><Relationship Id="rId37" Type="http://schemas.openxmlformats.org/officeDocument/2006/relationships/image" Target="../media/cd5bdd20_7930_11f1_a8fb_047c1617b143_d173552b_ca08_11f1_a96e_047c1617b14337.jpeg"/><Relationship Id="rId38" Type="http://schemas.openxmlformats.org/officeDocument/2006/relationships/image" Target="../media/cd5bdd22_7930_11f1_a8fb_047c1617b143_d1735538_ca08_11f1_a96e_047c1617b14338.jpeg"/><Relationship Id="rId39" Type="http://schemas.openxmlformats.org/officeDocument/2006/relationships/image" Target="../media/cd5bdd24_7930_11f1_a8fb_047c1617b143_d1735542_ca08_11f1_a96e_047c1617b14339.jpeg"/><Relationship Id="rId40" Type="http://schemas.openxmlformats.org/officeDocument/2006/relationships/image" Target="../media/cd5bdd26_7930_11f1_a8fb_047c1617b143_d173554a_ca08_11f1_a96e_047c1617b14340.jpeg"/><Relationship Id="rId41" Type="http://schemas.openxmlformats.org/officeDocument/2006/relationships/image" Target="../media/cd5bdd28_7930_11f1_a8fb_047c1617b143_d173554d_ca08_11f1_a96e_047c1617b1434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960770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J5*64.87</f>
        <v>0</v>
      </c>
      <c r="L5" s="5"/>
    </row>
    <row r="6" spans="1:12" customHeight="1" ht="105" outlineLevel="4">
      <c r="A6" s="1"/>
      <c r="B6" s="1">
        <v>960771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J6*76.57</f>
        <v>0</v>
      </c>
      <c r="L6" s="5"/>
    </row>
    <row r="7" spans="1:12" customHeight="1" ht="105" outlineLevel="4">
      <c r="A7" s="1"/>
      <c r="B7" s="1">
        <v>960772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J7*53.43</f>
        <v>0</v>
      </c>
      <c r="L7" s="5"/>
    </row>
    <row r="8" spans="1:12" customHeight="1" ht="105" outlineLevel="4">
      <c r="A8" s="1"/>
      <c r="B8" s="1">
        <v>960773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J8*89.38</f>
        <v>0</v>
      </c>
      <c r="L8" s="5"/>
    </row>
    <row r="9" spans="1:12" customHeight="1" ht="105" outlineLevel="4">
      <c r="A9" s="1"/>
      <c r="B9" s="1">
        <v>960774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J9*93.42</f>
        <v>0</v>
      </c>
      <c r="L9" s="5"/>
    </row>
    <row r="10" spans="1:12" customHeight="1" ht="105" outlineLevel="4">
      <c r="A10" s="1"/>
      <c r="B10" s="1">
        <v>960775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J10*152.87</f>
        <v>0</v>
      </c>
      <c r="L10" s="5"/>
    </row>
    <row r="11" spans="1:12" customHeight="1" ht="105" outlineLevel="4">
      <c r="A11" s="1"/>
      <c r="B11" s="1">
        <v>960776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J11*122.13</f>
        <v>0</v>
      </c>
      <c r="L11" s="5"/>
    </row>
    <row r="12" spans="1:12" customHeight="1" ht="105" outlineLevel="4">
      <c r="A12" s="1"/>
      <c r="B12" s="1">
        <v>960777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J12*144.70</f>
        <v>0</v>
      </c>
      <c r="L12" s="5"/>
    </row>
    <row r="13" spans="1:12" customHeight="1" ht="105" outlineLevel="4">
      <c r="A13" s="1"/>
      <c r="B13" s="1">
        <v>960778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J13*189.11</f>
        <v>0</v>
      </c>
      <c r="L13" s="5"/>
    </row>
    <row r="14" spans="1:12" customHeight="1" ht="105" outlineLevel="4">
      <c r="A14" s="1"/>
      <c r="B14" s="1">
        <v>960779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J14*169.61</f>
        <v>0</v>
      </c>
      <c r="L14" s="5"/>
    </row>
    <row r="15" spans="1:12" customHeight="1" ht="105" outlineLevel="4">
      <c r="A15" s="1"/>
      <c r="B15" s="1">
        <v>960780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J15*203.28</f>
        <v>0</v>
      </c>
      <c r="L15" s="5"/>
    </row>
    <row r="16" spans="1:12" customHeight="1" ht="105" outlineLevel="4">
      <c r="A16" s="1"/>
      <c r="B16" s="1">
        <v>960781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J16*124.41</f>
        <v>0</v>
      </c>
      <c r="L16" s="5"/>
    </row>
    <row r="17" spans="1:12" customHeight="1" ht="105" outlineLevel="4">
      <c r="A17" s="1"/>
      <c r="B17" s="1">
        <v>960782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17</v>
      </c>
      <c r="K17" s="2" t="str">
        <f>J17*166.78</f>
        <v>0</v>
      </c>
      <c r="L17" s="5"/>
    </row>
    <row r="18" spans="1:12" customHeight="1" ht="105" outlineLevel="4">
      <c r="A18" s="1"/>
      <c r="B18" s="1">
        <v>960783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17</v>
      </c>
      <c r="K18" s="2" t="str">
        <f>J18*155.71</f>
        <v>0</v>
      </c>
      <c r="L18" s="5"/>
    </row>
    <row r="19" spans="1:12" customHeight="1" ht="105" outlineLevel="4">
      <c r="A19" s="1"/>
      <c r="B19" s="1">
        <v>960784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0</v>
      </c>
      <c r="H19" s="2">
        <v>0</v>
      </c>
      <c r="I19" s="1">
        <v>0</v>
      </c>
      <c r="J19" s="3" t="s">
        <v>17</v>
      </c>
      <c r="K19" s="2" t="str">
        <f>J19*189.56</f>
        <v>0</v>
      </c>
      <c r="L19" s="5"/>
    </row>
    <row r="20" spans="1:12" customHeight="1" ht="105" outlineLevel="4">
      <c r="A20" s="1"/>
      <c r="B20" s="1">
        <v>960785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17</v>
      </c>
      <c r="K20" s="2" t="str">
        <f>J20*131.46</f>
        <v>0</v>
      </c>
      <c r="L20" s="5"/>
    </row>
    <row r="21" spans="1:12" customHeight="1" ht="105" outlineLevel="4">
      <c r="A21" s="1"/>
      <c r="B21" s="1">
        <v>960786</v>
      </c>
      <c r="C21" s="1" t="s">
        <v>78</v>
      </c>
      <c r="D21" s="1" t="s">
        <v>79</v>
      </c>
      <c r="E21" s="2" t="s">
        <v>80</v>
      </c>
      <c r="F21" s="2" t="s">
        <v>53</v>
      </c>
      <c r="G21" s="2">
        <v>0</v>
      </c>
      <c r="H21" s="2">
        <v>0</v>
      </c>
      <c r="I21" s="1">
        <v>0</v>
      </c>
      <c r="J21" s="3" t="s">
        <v>17</v>
      </c>
      <c r="K21" s="2" t="str">
        <f>J21*169.61</f>
        <v>0</v>
      </c>
      <c r="L21" s="5"/>
    </row>
    <row r="22" spans="1:12" customHeight="1" ht="105" outlineLevel="4">
      <c r="A22" s="1"/>
      <c r="B22" s="1">
        <v>960787</v>
      </c>
      <c r="C22" s="1" t="s">
        <v>81</v>
      </c>
      <c r="D22" s="1" t="s">
        <v>82</v>
      </c>
      <c r="E22" s="2" t="s">
        <v>83</v>
      </c>
      <c r="F22" s="2" t="s">
        <v>84</v>
      </c>
      <c r="G22" s="2">
        <v>0</v>
      </c>
      <c r="H22" s="2">
        <v>0</v>
      </c>
      <c r="I22" s="1">
        <v>0</v>
      </c>
      <c r="J22" s="3" t="s">
        <v>17</v>
      </c>
      <c r="K22" s="2" t="str">
        <f>J22*157.38</f>
        <v>0</v>
      </c>
      <c r="L22" s="5"/>
    </row>
    <row r="23" spans="1:12" customHeight="1" ht="105" outlineLevel="4">
      <c r="A23" s="1"/>
      <c r="B23" s="1">
        <v>960788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0</v>
      </c>
      <c r="H23" s="2">
        <v>0</v>
      </c>
      <c r="I23" s="1">
        <v>0</v>
      </c>
      <c r="J23" s="3" t="s">
        <v>17</v>
      </c>
      <c r="K23" s="2" t="str">
        <f>J23*195.87</f>
        <v>0</v>
      </c>
      <c r="L23" s="5"/>
    </row>
    <row r="24" spans="1:12" customHeight="1" ht="105" outlineLevel="4">
      <c r="A24" s="1"/>
      <c r="B24" s="1">
        <v>960789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0</v>
      </c>
      <c r="H24" s="2">
        <v>0</v>
      </c>
      <c r="I24" s="1">
        <v>0</v>
      </c>
      <c r="J24" s="3" t="s">
        <v>17</v>
      </c>
      <c r="K24" s="2" t="str">
        <f>J24*199.99</f>
        <v>0</v>
      </c>
      <c r="L24" s="5"/>
    </row>
    <row r="25" spans="1:12" customHeight="1" ht="105" outlineLevel="4">
      <c r="A25" s="1"/>
      <c r="B25" s="1">
        <v>960790</v>
      </c>
      <c r="C25" s="1" t="s">
        <v>93</v>
      </c>
      <c r="D25" s="1" t="s">
        <v>94</v>
      </c>
      <c r="E25" s="2" t="s">
        <v>95</v>
      </c>
      <c r="F25" s="2" t="s">
        <v>96</v>
      </c>
      <c r="G25" s="2">
        <v>0</v>
      </c>
      <c r="H25" s="2">
        <v>0</v>
      </c>
      <c r="I25" s="1">
        <v>0</v>
      </c>
      <c r="J25" s="3" t="s">
        <v>17</v>
      </c>
      <c r="K25" s="2" t="str">
        <f>J25*295.87</f>
        <v>0</v>
      </c>
      <c r="L25" s="5"/>
    </row>
    <row r="26" spans="1:12" customHeight="1" ht="105" outlineLevel="4">
      <c r="A26" s="1"/>
      <c r="B26" s="1">
        <v>960791</v>
      </c>
      <c r="C26" s="1" t="s">
        <v>97</v>
      </c>
      <c r="D26" s="1" t="s">
        <v>98</v>
      </c>
      <c r="E26" s="2" t="s">
        <v>99</v>
      </c>
      <c r="F26" s="2" t="s">
        <v>100</v>
      </c>
      <c r="G26" s="2">
        <v>0</v>
      </c>
      <c r="H26" s="2">
        <v>0</v>
      </c>
      <c r="I26" s="1">
        <v>0</v>
      </c>
      <c r="J26" s="3" t="s">
        <v>17</v>
      </c>
      <c r="K26" s="2" t="str">
        <f>J26*220.21</f>
        <v>0</v>
      </c>
      <c r="L26" s="5"/>
    </row>
    <row r="27" spans="1:12" customHeight="1" ht="105" outlineLevel="4">
      <c r="A27" s="1"/>
      <c r="B27" s="1">
        <v>960792</v>
      </c>
      <c r="C27" s="1" t="s">
        <v>101</v>
      </c>
      <c r="D27" s="1" t="s">
        <v>102</v>
      </c>
      <c r="E27" s="2" t="s">
        <v>103</v>
      </c>
      <c r="F27" s="2" t="s">
        <v>104</v>
      </c>
      <c r="G27" s="2">
        <v>0</v>
      </c>
      <c r="H27" s="2">
        <v>0</v>
      </c>
      <c r="I27" s="1">
        <v>0</v>
      </c>
      <c r="J27" s="3" t="s">
        <v>17</v>
      </c>
      <c r="K27" s="2" t="str">
        <f>J27*271.99</f>
        <v>0</v>
      </c>
      <c r="L27" s="5"/>
    </row>
    <row r="28" spans="1:12" customHeight="1" ht="105" outlineLevel="4">
      <c r="A28" s="1"/>
      <c r="B28" s="1">
        <v>960793</v>
      </c>
      <c r="C28" s="1" t="s">
        <v>105</v>
      </c>
      <c r="D28" s="1" t="s">
        <v>106</v>
      </c>
      <c r="E28" s="2" t="s">
        <v>107</v>
      </c>
      <c r="F28" s="2" t="s">
        <v>108</v>
      </c>
      <c r="G28" s="2">
        <v>0</v>
      </c>
      <c r="H28" s="2">
        <v>0</v>
      </c>
      <c r="I28" s="1">
        <v>0</v>
      </c>
      <c r="J28" s="3" t="s">
        <v>17</v>
      </c>
      <c r="K28" s="2" t="str">
        <f>J28*224.60</f>
        <v>0</v>
      </c>
      <c r="L28" s="5"/>
    </row>
    <row r="29" spans="1:12" customHeight="1" ht="105" outlineLevel="4">
      <c r="A29" s="1"/>
      <c r="B29" s="1">
        <v>960794</v>
      </c>
      <c r="C29" s="1" t="s">
        <v>109</v>
      </c>
      <c r="D29" s="1" t="s">
        <v>110</v>
      </c>
      <c r="E29" s="2" t="s">
        <v>111</v>
      </c>
      <c r="F29" s="2" t="s">
        <v>112</v>
      </c>
      <c r="G29" s="2">
        <v>0</v>
      </c>
      <c r="H29" s="2">
        <v>0</v>
      </c>
      <c r="I29" s="1">
        <v>0</v>
      </c>
      <c r="J29" s="3" t="s">
        <v>17</v>
      </c>
      <c r="K29" s="2" t="str">
        <f>J29*301.26</f>
        <v>0</v>
      </c>
      <c r="L29" s="5"/>
    </row>
    <row r="30" spans="1:12" customHeight="1" ht="105" outlineLevel="4">
      <c r="A30" s="1"/>
      <c r="B30" s="1">
        <v>960795</v>
      </c>
      <c r="C30" s="1" t="s">
        <v>113</v>
      </c>
      <c r="D30" s="1" t="s">
        <v>114</v>
      </c>
      <c r="E30" s="2" t="s">
        <v>115</v>
      </c>
      <c r="F30" s="2" t="s">
        <v>116</v>
      </c>
      <c r="G30" s="2">
        <v>0</v>
      </c>
      <c r="H30" s="2">
        <v>0</v>
      </c>
      <c r="I30" s="1">
        <v>0</v>
      </c>
      <c r="J30" s="3" t="s">
        <v>17</v>
      </c>
      <c r="K30" s="2" t="str">
        <f>J30*372.80</f>
        <v>0</v>
      </c>
      <c r="L30" s="5"/>
    </row>
    <row r="31" spans="1:12" customHeight="1" ht="105" outlineLevel="4">
      <c r="A31" s="1"/>
      <c r="B31" s="1">
        <v>960796</v>
      </c>
      <c r="C31" s="1" t="s">
        <v>117</v>
      </c>
      <c r="D31" s="1" t="s">
        <v>118</v>
      </c>
      <c r="E31" s="2" t="s">
        <v>119</v>
      </c>
      <c r="F31" s="2" t="s">
        <v>120</v>
      </c>
      <c r="G31" s="2">
        <v>0</v>
      </c>
      <c r="H31" s="2">
        <v>0</v>
      </c>
      <c r="I31" s="1">
        <v>0</v>
      </c>
      <c r="J31" s="3" t="s">
        <v>17</v>
      </c>
      <c r="K31" s="2" t="str">
        <f>J31*220.02</f>
        <v>0</v>
      </c>
      <c r="L31" s="5"/>
    </row>
    <row r="32" spans="1:12" customHeight="1" ht="105" outlineLevel="4">
      <c r="A32" s="1"/>
      <c r="B32" s="1">
        <v>960797</v>
      </c>
      <c r="C32" s="1" t="s">
        <v>121</v>
      </c>
      <c r="D32" s="1" t="s">
        <v>122</v>
      </c>
      <c r="E32" s="2" t="s">
        <v>123</v>
      </c>
      <c r="F32" s="2" t="s">
        <v>124</v>
      </c>
      <c r="G32" s="2">
        <v>0</v>
      </c>
      <c r="H32" s="2">
        <v>0</v>
      </c>
      <c r="I32" s="1">
        <v>0</v>
      </c>
      <c r="J32" s="3" t="s">
        <v>17</v>
      </c>
      <c r="K32" s="2" t="str">
        <f>J32*296.32</f>
        <v>0</v>
      </c>
      <c r="L32" s="5"/>
    </row>
    <row r="33" spans="1:12" customHeight="1" ht="105" outlineLevel="4">
      <c r="A33" s="1"/>
      <c r="B33" s="1">
        <v>960798</v>
      </c>
      <c r="C33" s="1" t="s">
        <v>125</v>
      </c>
      <c r="D33" s="1" t="s">
        <v>126</v>
      </c>
      <c r="E33" s="2" t="s">
        <v>127</v>
      </c>
      <c r="F33" s="2" t="s">
        <v>128</v>
      </c>
      <c r="G33" s="2">
        <v>0</v>
      </c>
      <c r="H33" s="2">
        <v>0</v>
      </c>
      <c r="I33" s="1">
        <v>0</v>
      </c>
      <c r="J33" s="3" t="s">
        <v>17</v>
      </c>
      <c r="K33" s="2" t="str">
        <f>J33*340.33</f>
        <v>0</v>
      </c>
      <c r="L33" s="5"/>
    </row>
    <row r="34" spans="1:12" customHeight="1" ht="105" outlineLevel="4">
      <c r="A34" s="1"/>
      <c r="B34" s="1">
        <v>960799</v>
      </c>
      <c r="C34" s="1" t="s">
        <v>129</v>
      </c>
      <c r="D34" s="1" t="s">
        <v>130</v>
      </c>
      <c r="E34" s="2" t="s">
        <v>131</v>
      </c>
      <c r="F34" s="2" t="s">
        <v>132</v>
      </c>
      <c r="G34" s="2">
        <v>0</v>
      </c>
      <c r="H34" s="2">
        <v>0</v>
      </c>
      <c r="I34" s="1">
        <v>0</v>
      </c>
      <c r="J34" s="3" t="s">
        <v>17</v>
      </c>
      <c r="K34" s="2" t="str">
        <f>J34*143.47</f>
        <v>0</v>
      </c>
      <c r="L34" s="5"/>
    </row>
    <row r="35" spans="1:12" customHeight="1" ht="105" outlineLevel="4">
      <c r="A35" s="1"/>
      <c r="B35" s="1">
        <v>960800</v>
      </c>
      <c r="C35" s="1" t="s">
        <v>133</v>
      </c>
      <c r="D35" s="1" t="s">
        <v>134</v>
      </c>
      <c r="E35" s="2" t="s">
        <v>135</v>
      </c>
      <c r="F35" s="2" t="s">
        <v>136</v>
      </c>
      <c r="G35" s="2">
        <v>0</v>
      </c>
      <c r="H35" s="2">
        <v>0</v>
      </c>
      <c r="I35" s="1">
        <v>0</v>
      </c>
      <c r="J35" s="3" t="s">
        <v>17</v>
      </c>
      <c r="K35" s="2" t="str">
        <f>J35*236.85</f>
        <v>0</v>
      </c>
      <c r="L35" s="5"/>
    </row>
    <row r="36" spans="1:12" customHeight="1" ht="105" outlineLevel="4">
      <c r="A36" s="1"/>
      <c r="B36" s="1">
        <v>960801</v>
      </c>
      <c r="C36" s="1" t="s">
        <v>137</v>
      </c>
      <c r="D36" s="1" t="s">
        <v>138</v>
      </c>
      <c r="E36" s="2" t="s">
        <v>139</v>
      </c>
      <c r="F36" s="2" t="s">
        <v>73</v>
      </c>
      <c r="G36" s="2">
        <v>0</v>
      </c>
      <c r="H36" s="2">
        <v>0</v>
      </c>
      <c r="I36" s="1">
        <v>0</v>
      </c>
      <c r="J36" s="3" t="s">
        <v>17</v>
      </c>
      <c r="K36" s="2" t="str">
        <f>J36*189.56</f>
        <v>0</v>
      </c>
      <c r="L36" s="5"/>
    </row>
    <row r="37" spans="1:12" customHeight="1" ht="105" outlineLevel="4">
      <c r="A37" s="1"/>
      <c r="B37" s="1">
        <v>960802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0</v>
      </c>
      <c r="H37" s="2">
        <v>0</v>
      </c>
      <c r="I37" s="1">
        <v>0</v>
      </c>
      <c r="J37" s="3" t="s">
        <v>17</v>
      </c>
      <c r="K37" s="2" t="str">
        <f>J37*206.30</f>
        <v>0</v>
      </c>
      <c r="L37" s="5"/>
    </row>
    <row r="38" spans="1:12" customHeight="1" ht="105" outlineLevel="4">
      <c r="A38" s="1"/>
      <c r="B38" s="1">
        <v>960803</v>
      </c>
      <c r="C38" s="1" t="s">
        <v>144</v>
      </c>
      <c r="D38" s="1" t="s">
        <v>145</v>
      </c>
      <c r="E38" s="2" t="s">
        <v>146</v>
      </c>
      <c r="F38" s="2" t="s">
        <v>147</v>
      </c>
      <c r="G38" s="2">
        <v>0</v>
      </c>
      <c r="H38" s="2">
        <v>0</v>
      </c>
      <c r="I38" s="1">
        <v>0</v>
      </c>
      <c r="J38" s="3" t="s">
        <v>17</v>
      </c>
      <c r="K38" s="2" t="str">
        <f>J38*239.88</f>
        <v>0</v>
      </c>
      <c r="L38" s="5"/>
    </row>
    <row r="39" spans="1:12" customHeight="1" ht="105" outlineLevel="4">
      <c r="A39" s="1"/>
      <c r="B39" s="1">
        <v>960804</v>
      </c>
      <c r="C39" s="1" t="s">
        <v>148</v>
      </c>
      <c r="D39" s="1" t="s">
        <v>149</v>
      </c>
      <c r="E39" s="2" t="s">
        <v>150</v>
      </c>
      <c r="F39" s="2" t="s">
        <v>151</v>
      </c>
      <c r="G39" s="2">
        <v>0</v>
      </c>
      <c r="H39" s="2">
        <v>0</v>
      </c>
      <c r="I39" s="1">
        <v>0</v>
      </c>
      <c r="J39" s="3" t="s">
        <v>17</v>
      </c>
      <c r="K39" s="2" t="str">
        <f>J39*294.77</f>
        <v>0</v>
      </c>
      <c r="L39" s="5"/>
    </row>
    <row r="40" spans="1:12" customHeight="1" ht="105" outlineLevel="4">
      <c r="A40" s="1"/>
      <c r="B40" s="1">
        <v>960805</v>
      </c>
      <c r="C40" s="1" t="s">
        <v>152</v>
      </c>
      <c r="D40" s="1" t="s">
        <v>153</v>
      </c>
      <c r="E40" s="2" t="s">
        <v>154</v>
      </c>
      <c r="F40" s="2" t="s">
        <v>155</v>
      </c>
      <c r="G40" s="2">
        <v>0</v>
      </c>
      <c r="H40" s="2">
        <v>0</v>
      </c>
      <c r="I40" s="1">
        <v>0</v>
      </c>
      <c r="J40" s="3" t="s">
        <v>17</v>
      </c>
      <c r="K40" s="2" t="str">
        <f>J40*161.01</f>
        <v>0</v>
      </c>
      <c r="L40" s="5"/>
    </row>
    <row r="41" spans="1:12" customHeight="1" ht="105" outlineLevel="4">
      <c r="A41" s="1"/>
      <c r="B41" s="1">
        <v>960806</v>
      </c>
      <c r="C41" s="1" t="s">
        <v>156</v>
      </c>
      <c r="D41" s="1" t="s">
        <v>157</v>
      </c>
      <c r="E41" s="2" t="s">
        <v>158</v>
      </c>
      <c r="F41" s="2" t="s">
        <v>159</v>
      </c>
      <c r="G41" s="2">
        <v>0</v>
      </c>
      <c r="H41" s="2">
        <v>0</v>
      </c>
      <c r="I41" s="1">
        <v>0</v>
      </c>
      <c r="J41" s="3" t="s">
        <v>17</v>
      </c>
      <c r="K41" s="2" t="str">
        <f>J41*181.24</f>
        <v>0</v>
      </c>
      <c r="L41" s="5"/>
    </row>
    <row r="42" spans="1:12" customHeight="1" ht="105" outlineLevel="4">
      <c r="A42" s="1"/>
      <c r="B42" s="1">
        <v>960807</v>
      </c>
      <c r="C42" s="1" t="s">
        <v>160</v>
      </c>
      <c r="D42" s="1" t="s">
        <v>161</v>
      </c>
      <c r="E42" s="2" t="s">
        <v>162</v>
      </c>
      <c r="F42" s="2" t="s">
        <v>163</v>
      </c>
      <c r="G42" s="2">
        <v>0</v>
      </c>
      <c r="H42" s="2">
        <v>0</v>
      </c>
      <c r="I42" s="1">
        <v>0</v>
      </c>
      <c r="J42" s="3" t="s">
        <v>17</v>
      </c>
      <c r="K42" s="2" t="str">
        <f>J42*214.17</f>
        <v>0</v>
      </c>
      <c r="L42" s="5"/>
    </row>
    <row r="43" spans="1:12" customHeight="1" ht="105" outlineLevel="4">
      <c r="A43" s="1"/>
      <c r="B43" s="1">
        <v>960808</v>
      </c>
      <c r="C43" s="1" t="s">
        <v>164</v>
      </c>
      <c r="D43" s="1" t="s">
        <v>165</v>
      </c>
      <c r="E43" s="2" t="s">
        <v>166</v>
      </c>
      <c r="F43" s="2" t="s">
        <v>167</v>
      </c>
      <c r="G43" s="2">
        <v>0</v>
      </c>
      <c r="H43" s="2">
        <v>0</v>
      </c>
      <c r="I43" s="1">
        <v>0</v>
      </c>
      <c r="J43" s="3" t="s">
        <v>17</v>
      </c>
      <c r="K43" s="2" t="str">
        <f>J43*266.95</f>
        <v>0</v>
      </c>
      <c r="L43" s="5"/>
    </row>
    <row r="44" spans="1:12" customHeight="1" ht="105" outlineLevel="4">
      <c r="A44" s="1"/>
      <c r="B44" s="1">
        <v>960809</v>
      </c>
      <c r="C44" s="1" t="s">
        <v>168</v>
      </c>
      <c r="D44" s="1" t="s">
        <v>169</v>
      </c>
      <c r="E44" s="2" t="s">
        <v>170</v>
      </c>
      <c r="F44" s="2" t="s">
        <v>171</v>
      </c>
      <c r="G44" s="2">
        <v>0</v>
      </c>
      <c r="H44" s="2">
        <v>0</v>
      </c>
      <c r="I44" s="1">
        <v>0</v>
      </c>
      <c r="J44" s="3" t="s">
        <v>17</v>
      </c>
      <c r="K44" s="2" t="str">
        <f>J44*237.04</f>
        <v>0</v>
      </c>
      <c r="L44" s="5"/>
    </row>
    <row r="45" spans="1:12" customHeight="1" ht="105" outlineLevel="4">
      <c r="A45" s="1"/>
      <c r="B45" s="1">
        <v>960810</v>
      </c>
      <c r="C45" s="1" t="s">
        <v>172</v>
      </c>
      <c r="D45" s="1" t="s">
        <v>173</v>
      </c>
      <c r="E45" s="2" t="s">
        <v>174</v>
      </c>
      <c r="F45" s="2" t="s">
        <v>175</v>
      </c>
      <c r="G45" s="2">
        <v>0</v>
      </c>
      <c r="H45" s="2">
        <v>0</v>
      </c>
      <c r="I45" s="1">
        <v>0</v>
      </c>
      <c r="J45" s="3" t="s">
        <v>17</v>
      </c>
      <c r="K45" s="2" t="str">
        <f>J45*326.52</f>
        <v>0</v>
      </c>
      <c r="L4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2026-10-23T01:27:53+03:00</dcterms:created>
  <dcterms:modified xsi:type="dcterms:W3CDTF">2026-10-23T01:27:53+03:00</dcterms:modified>
  <dc:title>Untitled Spreadsheet</dc:title>
  <dc:description/>
  <dc:subject/>
  <cp:keywords/>
  <cp:category/>
</cp:coreProperties>
</file>